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ndre\Documents\PÁGINA WEB\2 - Contenidos en proceso\TRANSFORMADORES DE MEDIDA PARA CONTADORES DE COMPAÑÍA EN SUMINISTROS DE ALTA TENSIÓN\"/>
    </mc:Choice>
  </mc:AlternateContent>
  <xr:revisionPtr revIDLastSave="0" documentId="13_ncr:1_{3BB3B7AA-5240-40AB-AA47-4BCEEFC9BDA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ÁLCULOS" sheetId="1" r:id="rId1"/>
    <sheet name="REFERENCIA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9" i="1" l="1"/>
  <c r="D69" i="1"/>
  <c r="E69" i="1"/>
  <c r="F69" i="1"/>
  <c r="G69" i="1"/>
  <c r="H69" i="1"/>
  <c r="I69" i="1"/>
  <c r="J69" i="1"/>
  <c r="C4" i="1" a="1"/>
  <c r="C4" i="1" s="1"/>
  <c r="D4" i="1" a="1"/>
  <c r="D4" i="1" s="1"/>
  <c r="E4" i="1" a="1"/>
  <c r="E4" i="1" s="1"/>
  <c r="F4" i="1" a="1"/>
  <c r="F4" i="1" s="1"/>
  <c r="G4" i="1" a="1"/>
  <c r="G4" i="1" s="1"/>
  <c r="H4" i="1" a="1"/>
  <c r="H4" i="1" s="1"/>
  <c r="I4" i="1" a="1"/>
  <c r="I4" i="1" s="1"/>
  <c r="J4" i="1" a="1"/>
  <c r="J4" i="1" s="1"/>
  <c r="C5" i="1" a="1"/>
  <c r="C5" i="1" s="1"/>
  <c r="D5" i="1" a="1"/>
  <c r="D5" i="1" s="1"/>
  <c r="E5" i="1" a="1"/>
  <c r="E5" i="1" s="1"/>
  <c r="F5" i="1" a="1"/>
  <c r="F5" i="1" s="1"/>
  <c r="G5" i="1" a="1"/>
  <c r="G5" i="1" s="1"/>
  <c r="H5" i="1" a="1"/>
  <c r="H5" i="1" s="1"/>
  <c r="I5" i="1" a="1"/>
  <c r="I5" i="1" s="1"/>
  <c r="J5" i="1" a="1"/>
  <c r="J5" i="1" s="1"/>
  <c r="C6" i="1" a="1"/>
  <c r="C6" i="1" s="1"/>
  <c r="D6" i="1" a="1"/>
  <c r="D6" i="1" s="1"/>
  <c r="E6" i="1" a="1"/>
  <c r="E6" i="1" s="1"/>
  <c r="F6" i="1" a="1"/>
  <c r="F6" i="1" s="1"/>
  <c r="G6" i="1" a="1"/>
  <c r="G6" i="1" s="1"/>
  <c r="H6" i="1" a="1"/>
  <c r="H6" i="1" s="1"/>
  <c r="I6" i="1" a="1"/>
  <c r="I6" i="1" s="1"/>
  <c r="J6" i="1" a="1"/>
  <c r="J6" i="1" s="1"/>
  <c r="C7" i="1" a="1"/>
  <c r="C7" i="1" s="1"/>
  <c r="D7" i="1" a="1"/>
  <c r="D7" i="1" s="1"/>
  <c r="E7" i="1" a="1"/>
  <c r="E7" i="1" s="1"/>
  <c r="F7" i="1" a="1"/>
  <c r="F7" i="1" s="1"/>
  <c r="G7" i="1" a="1"/>
  <c r="G7" i="1" s="1"/>
  <c r="H7" i="1" a="1"/>
  <c r="H7" i="1" s="1"/>
  <c r="I7" i="1" a="1"/>
  <c r="I7" i="1" s="1"/>
  <c r="J7" i="1" a="1"/>
  <c r="J7" i="1" s="1"/>
  <c r="C8" i="1" a="1"/>
  <c r="C8" i="1" s="1"/>
  <c r="D8" i="1" a="1"/>
  <c r="D8" i="1" s="1"/>
  <c r="E8" i="1" a="1"/>
  <c r="E8" i="1" s="1"/>
  <c r="F8" i="1" a="1"/>
  <c r="F8" i="1" s="1"/>
  <c r="G8" i="1" a="1"/>
  <c r="G8" i="1" s="1"/>
  <c r="H8" i="1" a="1"/>
  <c r="H8" i="1" s="1"/>
  <c r="I8" i="1" a="1"/>
  <c r="I8" i="1" s="1"/>
  <c r="J8" i="1" a="1"/>
  <c r="J8" i="1" s="1"/>
  <c r="C9" i="1" a="1"/>
  <c r="C9" i="1" s="1"/>
  <c r="D9" i="1" a="1"/>
  <c r="D9" i="1" s="1"/>
  <c r="E9" i="1" a="1"/>
  <c r="E9" i="1" s="1"/>
  <c r="F9" i="1" a="1"/>
  <c r="F9" i="1" s="1"/>
  <c r="G9" i="1" a="1"/>
  <c r="G9" i="1" s="1"/>
  <c r="H9" i="1" a="1"/>
  <c r="H9" i="1" s="1"/>
  <c r="I9" i="1" a="1"/>
  <c r="I9" i="1" s="1"/>
  <c r="J9" i="1" a="1"/>
  <c r="J9" i="1" s="1"/>
  <c r="C10" i="1" a="1"/>
  <c r="C10" i="1" s="1"/>
  <c r="D10" i="1" a="1"/>
  <c r="D10" i="1" s="1"/>
  <c r="E10" i="1" a="1"/>
  <c r="E10" i="1" s="1"/>
  <c r="F10" i="1" a="1"/>
  <c r="F10" i="1" s="1"/>
  <c r="G10" i="1" a="1"/>
  <c r="G10" i="1" s="1"/>
  <c r="H10" i="1" a="1"/>
  <c r="H10" i="1" s="1"/>
  <c r="I10" i="1" a="1"/>
  <c r="I10" i="1" s="1"/>
  <c r="J10" i="1" a="1"/>
  <c r="J10" i="1" s="1"/>
  <c r="C11" i="1" a="1"/>
  <c r="C11" i="1" s="1"/>
  <c r="D11" i="1" a="1"/>
  <c r="D11" i="1" s="1"/>
  <c r="E11" i="1" a="1"/>
  <c r="E11" i="1" s="1"/>
  <c r="F11" i="1" a="1"/>
  <c r="F11" i="1" s="1"/>
  <c r="G11" i="1" a="1"/>
  <c r="G11" i="1" s="1"/>
  <c r="H11" i="1" a="1"/>
  <c r="H11" i="1" s="1"/>
  <c r="I11" i="1" a="1"/>
  <c r="I11" i="1" s="1"/>
  <c r="J11" i="1" a="1"/>
  <c r="J11" i="1" s="1"/>
  <c r="C12" i="1" a="1"/>
  <c r="C12" i="1" s="1"/>
  <c r="D12" i="1" a="1"/>
  <c r="D12" i="1" s="1"/>
  <c r="E12" i="1" a="1"/>
  <c r="E12" i="1" s="1"/>
  <c r="F12" i="1" a="1"/>
  <c r="F12" i="1" s="1"/>
  <c r="G12" i="1" a="1"/>
  <c r="G12" i="1" s="1"/>
  <c r="H12" i="1" a="1"/>
  <c r="H12" i="1" s="1"/>
  <c r="I12" i="1" a="1"/>
  <c r="I12" i="1" s="1"/>
  <c r="J12" i="1" a="1"/>
  <c r="J12" i="1" s="1"/>
  <c r="C13" i="1" a="1"/>
  <c r="C13" i="1" s="1"/>
  <c r="D13" i="1" a="1"/>
  <c r="D13" i="1" s="1"/>
  <c r="E13" i="1" a="1"/>
  <c r="E13" i="1" s="1"/>
  <c r="F13" i="1" a="1"/>
  <c r="F13" i="1" s="1"/>
  <c r="G13" i="1" a="1"/>
  <c r="G13" i="1" s="1"/>
  <c r="H13" i="1" a="1"/>
  <c r="H13" i="1" s="1"/>
  <c r="I13" i="1" a="1"/>
  <c r="I13" i="1" s="1"/>
  <c r="J13" i="1" a="1"/>
  <c r="J13" i="1" s="1"/>
  <c r="C14" i="1" a="1"/>
  <c r="C14" i="1" s="1"/>
  <c r="D14" i="1" a="1"/>
  <c r="D14" i="1" s="1"/>
  <c r="E14" i="1" a="1"/>
  <c r="E14" i="1" s="1"/>
  <c r="F14" i="1" a="1"/>
  <c r="F14" i="1" s="1"/>
  <c r="G14" i="1" a="1"/>
  <c r="G14" i="1" s="1"/>
  <c r="H14" i="1" a="1"/>
  <c r="H14" i="1" s="1"/>
  <c r="I14" i="1" a="1"/>
  <c r="I14" i="1" s="1"/>
  <c r="J14" i="1" a="1"/>
  <c r="J14" i="1" s="1"/>
  <c r="C15" i="1" a="1"/>
  <c r="C15" i="1" s="1"/>
  <c r="D15" i="1" a="1"/>
  <c r="D15" i="1" s="1"/>
  <c r="E15" i="1" a="1"/>
  <c r="E15" i="1" s="1"/>
  <c r="F15" i="1" a="1"/>
  <c r="F15" i="1" s="1"/>
  <c r="G15" i="1" a="1"/>
  <c r="G15" i="1" s="1"/>
  <c r="H15" i="1" a="1"/>
  <c r="H15" i="1" s="1"/>
  <c r="I15" i="1" a="1"/>
  <c r="I15" i="1" s="1"/>
  <c r="J15" i="1" a="1"/>
  <c r="J15" i="1" s="1"/>
  <c r="C16" i="1" a="1"/>
  <c r="C16" i="1" s="1"/>
  <c r="D16" i="1" a="1"/>
  <c r="D16" i="1" s="1"/>
  <c r="E16" i="1" a="1"/>
  <c r="E16" i="1" s="1"/>
  <c r="F16" i="1" a="1"/>
  <c r="F16" i="1" s="1"/>
  <c r="G16" i="1" a="1"/>
  <c r="G16" i="1" s="1"/>
  <c r="H16" i="1" a="1"/>
  <c r="H16" i="1" s="1"/>
  <c r="I16" i="1" a="1"/>
  <c r="I16" i="1" s="1"/>
  <c r="J16" i="1" a="1"/>
  <c r="J16" i="1" s="1"/>
  <c r="C17" i="1" a="1"/>
  <c r="C17" i="1" s="1"/>
  <c r="D17" i="1" a="1"/>
  <c r="D17" i="1" s="1"/>
  <c r="E17" i="1" a="1"/>
  <c r="E17" i="1" s="1"/>
  <c r="F17" i="1" a="1"/>
  <c r="F17" i="1" s="1"/>
  <c r="G17" i="1" a="1"/>
  <c r="G17" i="1" s="1"/>
  <c r="H17" i="1" a="1"/>
  <c r="H17" i="1" s="1"/>
  <c r="I17" i="1" a="1"/>
  <c r="I17" i="1" s="1"/>
  <c r="J17" i="1" a="1"/>
  <c r="J17" i="1" s="1"/>
  <c r="A14" i="2"/>
  <c r="B11" i="2"/>
  <c r="E11" i="2" s="1"/>
  <c r="B10" i="2"/>
  <c r="E10" i="2" s="1"/>
  <c r="B9" i="2"/>
  <c r="E9" i="2" s="1"/>
  <c r="B8" i="2"/>
  <c r="E8" i="2" s="1"/>
  <c r="B7" i="2"/>
  <c r="E7" i="2" s="1"/>
  <c r="B6" i="2"/>
  <c r="E6" i="2" s="1"/>
  <c r="B5" i="2"/>
  <c r="E5" i="2" s="1"/>
  <c r="B4" i="2"/>
  <c r="E4" i="2" s="1"/>
  <c r="B3" i="2"/>
  <c r="E3" i="2" s="1"/>
  <c r="B12" i="2"/>
  <c r="E1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Andrés Domínguez Galvá</author>
  </authors>
  <commentList>
    <comment ref="A4" authorId="0" shapeId="0" xr:uid="{A033CF0D-7F78-430C-9856-8EADA8C8EE1E}">
      <text>
        <r>
          <rPr>
            <b/>
            <sz val="9"/>
            <color indexed="81"/>
            <rFont val="Tahoma"/>
            <family val="2"/>
          </rPr>
          <t>Ingeniero Solitario:
Indicar aquí la potencia máxima que se desee contratar, que es normalmente la de acceso recogida en la CTE o la del trafo/s.</t>
        </r>
      </text>
    </comment>
    <comment ref="B4" authorId="0" shapeId="0" xr:uid="{146B8DF2-8724-4FD5-BBE4-DB961FC25CA8}">
      <text>
        <r>
          <rPr>
            <b/>
            <sz val="9"/>
            <color indexed="81"/>
            <rFont val="Tahoma"/>
            <family val="2"/>
          </rPr>
          <t>Ingeniero Solitario:
Factor de potencia, suele tomar valores entre 1,00 y 0,80.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<sst xmlns="http://schemas.openxmlformats.org/spreadsheetml/2006/main" count="21" uniqueCount="20">
  <si>
    <t>TI</t>
  </si>
  <si>
    <t>IS2</t>
  </si>
  <si>
    <t>IS1</t>
  </si>
  <si>
    <t>IP1</t>
  </si>
  <si>
    <t>IP2</t>
  </si>
  <si>
    <t>ID</t>
  </si>
  <si>
    <r>
      <t>P</t>
    </r>
    <r>
      <rPr>
        <vertAlign val="subscript"/>
        <sz val="11"/>
        <color theme="1"/>
        <rFont val="Arial"/>
        <family val="2"/>
      </rPr>
      <t>N</t>
    </r>
    <r>
      <rPr>
        <sz val="11"/>
        <color theme="1"/>
        <rFont val="Arial"/>
        <family val="2"/>
      </rPr>
      <t xml:space="preserve"> ([kN])</t>
    </r>
  </si>
  <si>
    <t>FP</t>
  </si>
  <si>
    <t>SELECCIÓN DE LOS TRANSFORMADORES DE INTENSIDAD (TI) Y DE TENSIÓN (TT)</t>
  </si>
  <si>
    <t>TT en función de la tensión nominal</t>
  </si>
  <si>
    <r>
      <t>Relación de transformación de los TI en función del factor de potencia (FP), la potencia de acceso (P</t>
    </r>
    <r>
      <rPr>
        <vertAlign val="subscript"/>
        <sz val="11"/>
        <color theme="1"/>
        <rFont val="Arial"/>
        <family val="2"/>
      </rPr>
      <t>N</t>
    </r>
    <r>
      <rPr>
        <sz val="11"/>
        <color theme="1"/>
        <rFont val="Arial"/>
        <family val="2"/>
      </rPr>
      <t>) y la tensión nominal</t>
    </r>
  </si>
  <si>
    <t>6600:√3
110:√3-110:3 [V]</t>
  </si>
  <si>
    <t>11000:√3
110:√3-110:3 [V]</t>
  </si>
  <si>
    <t>13200:√3
110:√3-110:3 [V]</t>
  </si>
  <si>
    <t>16500:√3
110:√3-110:3 [V]</t>
  </si>
  <si>
    <t>22000:√3
110:√3-110:3 [V]</t>
  </si>
  <si>
    <t>27500:√3
110:√3-110:3 [V]</t>
  </si>
  <si>
    <t>33000:√3
110:√3-110:3 [V]</t>
  </si>
  <si>
    <r>
      <rPr>
        <b/>
        <sz val="10"/>
        <color theme="1"/>
        <rFont val="Arial"/>
        <family val="2"/>
      </rPr>
      <t>NOTA 1</t>
    </r>
    <r>
      <rPr>
        <sz val="10"/>
        <color theme="1"/>
        <rFont val="Arial"/>
        <family val="2"/>
      </rPr>
      <t>: relaciones de transformación obtenidas de manera acorde a los requisitos del Punto 2 de la ITC-RAT 08, solución ajustada para los TI.</t>
    </r>
  </si>
  <si>
    <r>
      <rPr>
        <b/>
        <sz val="10"/>
        <color theme="1"/>
        <rFont val="Arial"/>
        <family val="2"/>
      </rPr>
      <t>NOTA 2</t>
    </r>
    <r>
      <rPr>
        <sz val="10"/>
        <color theme="1"/>
        <rFont val="Arial"/>
        <family val="2"/>
      </rPr>
      <t>: si se quiere aumentar la potencia a corto plazo se recomienda subir un tramo la relación de los TI (e.g de 10-20 a 15-30) si las NTP y la ITC-RAT 08 lo permiten.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</si>
</sst>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vertAlign val="subscript"/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2" fontId="1" fillId="2" borderId="0" xfId="0" applyNumberFormat="1" applyFont="1" applyFill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2" fontId="5" fillId="2" borderId="6" xfId="0" applyNumberFormat="1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2" fontId="6" fillId="6" borderId="10" xfId="0" applyNumberFormat="1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3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3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62DFEB-C44D-4908-9F3B-7A6852007057}" name="Tabla1" displayName="Tabla1" ref="A2:E12" totalsRowShown="0" headerRowDxfId="8" headerRowBorderDxfId="7" tableBorderDxfId="6" totalsRowBorderDxfId="5">
  <autoFilter ref="A2:E12" xr:uid="{5562DFEB-C44D-4908-9F3B-7A6852007057}"/>
  <sortState xmlns:xlrd2="http://schemas.microsoft.com/office/spreadsheetml/2017/richdata2" ref="A3:E12">
    <sortCondition descending="1" ref="A2:A12"/>
  </sortState>
  <tableColumns count="5">
    <tableColumn id="1" xr3:uid="{D54E5AD3-F79C-4D5A-83A9-37091997BBCE}" name="IP1" dataDxfId="4"/>
    <tableColumn id="2" xr3:uid="{71F406AE-B098-40A7-B866-7AE567802D7E}" name="IP2" dataDxfId="3">
      <calculatedColumnFormula>A3*0.5</calculatedColumnFormula>
    </tableColumn>
    <tableColumn id="3" xr3:uid="{F7CE7FB6-8024-4063-B0B0-D267F171E2D8}" name="IS1" dataDxfId="2"/>
    <tableColumn id="4" xr3:uid="{7F2EAF89-C5C0-4AC8-ADF9-7082BF944D4F}" name="IS2" dataDxfId="1"/>
    <tableColumn id="5" xr3:uid="{FCF75EB1-B144-4ED6-AFE0-39CE3D2CE620}" name="ID" dataDxfId="0">
      <calculatedColumnFormula>_xlfn.CONCAT(B3,"-",A3," / ",C3,"-",D3," [A]")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J155"/>
  <sheetViews>
    <sheetView tabSelected="1" workbookViewId="0">
      <selection activeCell="H18" sqref="H18"/>
    </sheetView>
  </sheetViews>
  <sheetFormatPr baseColWidth="10" defaultColWidth="8.88671875" defaultRowHeight="14.4" x14ac:dyDescent="0.3"/>
  <cols>
    <col min="1" max="1" width="8.77734375" customWidth="1"/>
    <col min="2" max="2" width="6.77734375" customWidth="1"/>
    <col min="3" max="102" width="15.77734375" customWidth="1"/>
  </cols>
  <sheetData>
    <row r="1" spans="1:10" s="1" customFormat="1" ht="13.8" x14ac:dyDescent="0.3">
      <c r="A1" s="21" t="s">
        <v>8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1" customFormat="1" ht="14.4" customHeight="1" x14ac:dyDescent="0.3">
      <c r="A2" s="20" t="s">
        <v>6</v>
      </c>
      <c r="B2" s="20" t="s">
        <v>7</v>
      </c>
      <c r="C2" s="19" t="s">
        <v>10</v>
      </c>
      <c r="D2" s="19"/>
      <c r="E2" s="19"/>
      <c r="F2" s="19"/>
      <c r="G2" s="19"/>
      <c r="H2" s="19"/>
      <c r="I2" s="19"/>
      <c r="J2" s="19"/>
    </row>
    <row r="3" spans="1:10" s="1" customFormat="1" ht="13.8" x14ac:dyDescent="0.3">
      <c r="A3" s="20"/>
      <c r="B3" s="20"/>
      <c r="C3" s="2">
        <v>6</v>
      </c>
      <c r="D3" s="2">
        <v>10</v>
      </c>
      <c r="E3" s="2">
        <v>11</v>
      </c>
      <c r="F3" s="2">
        <v>13.2</v>
      </c>
      <c r="G3" s="2">
        <v>15</v>
      </c>
      <c r="H3" s="2">
        <v>20</v>
      </c>
      <c r="I3" s="2">
        <v>25</v>
      </c>
      <c r="J3" s="2">
        <v>30</v>
      </c>
    </row>
    <row r="4" spans="1:10" s="1" customFormat="1" thickBot="1" x14ac:dyDescent="0.35">
      <c r="A4" s="27">
        <v>600</v>
      </c>
      <c r="B4" s="27">
        <v>0.9</v>
      </c>
      <c r="C4" s="28" t="str" cm="1">
        <f t="array" ref="C4">INDEX(Tabla1[],IFERROR(MATCH($A4/(SQRT(3)*$B4*C$3),REFERENCIAS!$A$3:$A$12,-1),1),5)</f>
        <v>50-100 / 5-5 [A]</v>
      </c>
      <c r="D4" s="28" t="str" cm="1">
        <f t="array" ref="D4">INDEX(Tabla1[],IFERROR(MATCH($A4/(SQRT(3)*$B4*D$3),REFERENCIAS!$A$3:$A$12,-1),1),5)</f>
        <v>25-50 / 5-5 [A]</v>
      </c>
      <c r="E4" s="28" t="str" cm="1">
        <f t="array" ref="E4">INDEX(Tabla1[],IFERROR(MATCH($A4/(SQRT(3)*$B4*E$3),REFERENCIAS!$A$3:$A$12,-1),1),5)</f>
        <v>25-50 / 5-5 [A]</v>
      </c>
      <c r="F4" s="28" t="str" cm="1">
        <f t="array" ref="F4">INDEX(Tabla1[],IFERROR(MATCH($A4/(SQRT(3)*$B4*F$3),REFERENCIAS!$A$3:$A$12,-1),1),5)</f>
        <v>15-30 / 5-5 [A]</v>
      </c>
      <c r="G4" s="28" t="str" cm="1">
        <f t="array" ref="G4">INDEX(Tabla1[],IFERROR(MATCH($A4/(SQRT(3)*$B4*G$3),REFERENCIAS!$A$3:$A$12,-1),1),5)</f>
        <v>15-30 / 5-5 [A]</v>
      </c>
      <c r="H4" s="28" t="str" cm="1">
        <f t="array" ref="H4">INDEX(Tabla1[],IFERROR(MATCH($A4/(SQRT(3)*$B4*H$3),REFERENCIAS!$A$3:$A$12,-1),1),5)</f>
        <v>10-20 / 5-5 [A]</v>
      </c>
      <c r="I4" s="28" t="str" cm="1">
        <f t="array" ref="I4">INDEX(Tabla1[],IFERROR(MATCH($A4/(SQRT(3)*$B4*I$3),REFERENCIAS!$A$3:$A$12,-1),1),5)</f>
        <v>10-20 / 5-5 [A]</v>
      </c>
      <c r="J4" s="28" t="str" cm="1">
        <f t="array" ref="J4">INDEX(Tabla1[],IFERROR(MATCH($A4/(SQRT(3)*$B4*J$3),REFERENCIAS!$A$3:$A$12,-1),1),5)</f>
        <v>10-20 / 5-5 [A]</v>
      </c>
    </row>
    <row r="5" spans="1:10" s="1" customFormat="1" ht="13.8" x14ac:dyDescent="0.3">
      <c r="A5" s="25">
        <v>100</v>
      </c>
      <c r="B5" s="25">
        <v>0.9</v>
      </c>
      <c r="C5" s="26" t="str" cm="1">
        <f t="array" ref="C5">INDEX(Tabla1[],IFERROR(MATCH($A5/(SQRT(3)*$B5*C$3),REFERENCIAS!$A$3:$A$12,-1),1),5)</f>
        <v>10-20 / 5-5 [A]</v>
      </c>
      <c r="D5" s="26" t="str" cm="1">
        <f t="array" ref="D5">INDEX(Tabla1[],IFERROR(MATCH($A5/(SQRT(3)*$B5*D$3),REFERENCIAS!$A$3:$A$12,-1),1),5)</f>
        <v>5-10 / 5-5 [A]</v>
      </c>
      <c r="E5" s="26" t="str" cm="1">
        <f t="array" ref="E5">INDEX(Tabla1[],IFERROR(MATCH($A5/(SQRT(3)*$B5*E$3),REFERENCIAS!$A$3:$A$12,-1),1),5)</f>
        <v>5-10 / 5-5 [A]</v>
      </c>
      <c r="F5" s="26" t="str" cm="1">
        <f t="array" ref="F5">INDEX(Tabla1[],IFERROR(MATCH($A5/(SQRT(3)*$B5*F$3),REFERENCIAS!$A$3:$A$12,-1),1),5)</f>
        <v>2.5-5 / 5-5 [A]</v>
      </c>
      <c r="G5" s="26" t="str" cm="1">
        <f t="array" ref="G5">INDEX(Tabla1[],IFERROR(MATCH($A5/(SQRT(3)*$B5*G$3),REFERENCIAS!$A$3:$A$12,-1),1),5)</f>
        <v>2.5-5 / 5-5 [A]</v>
      </c>
      <c r="H5" s="26" t="str" cm="1">
        <f t="array" ref="H5">INDEX(Tabla1[],IFERROR(MATCH($A5/(SQRT(3)*$B5*H$3),REFERENCIAS!$A$3:$A$12,-1),1),5)</f>
        <v>2.5-5 / 5-5 [A]</v>
      </c>
      <c r="I5" s="26" t="str" cm="1">
        <f t="array" ref="I5">INDEX(Tabla1[],IFERROR(MATCH($A5/(SQRT(3)*$B5*I$3),REFERENCIAS!$A$3:$A$12,-1),1),5)</f>
        <v>2.5-5 / 5-5 [A]</v>
      </c>
      <c r="J5" s="26" t="str" cm="1">
        <f t="array" ref="J5">INDEX(Tabla1[],IFERROR(MATCH($A5/(SQRT(3)*$B5*J$3),REFERENCIAS!$A$3:$A$12,-1),1),5)</f>
        <v>2.5-5 / 5-5 [A]</v>
      </c>
    </row>
    <row r="6" spans="1:10" s="1" customFormat="1" ht="13.8" x14ac:dyDescent="0.3">
      <c r="A6" s="16">
        <v>160</v>
      </c>
      <c r="B6" s="16">
        <v>0.9</v>
      </c>
      <c r="C6" s="24" t="str" cm="1">
        <f t="array" ref="C6">INDEX(Tabla1[],IFERROR(MATCH($A6/(SQRT(3)*$B6*C$3),REFERENCIAS!$A$3:$A$12,-1),1),5)</f>
        <v>10-20 / 5-5 [A]</v>
      </c>
      <c r="D6" s="24" t="str" cm="1">
        <f t="array" ref="D6">INDEX(Tabla1[],IFERROR(MATCH($A6/(SQRT(3)*$B6*D$3),REFERENCIAS!$A$3:$A$12,-1),1),5)</f>
        <v>10-20 / 5-5 [A]</v>
      </c>
      <c r="E6" s="24" t="str" cm="1">
        <f t="array" ref="E6">INDEX(Tabla1[],IFERROR(MATCH($A6/(SQRT(3)*$B6*E$3),REFERENCIAS!$A$3:$A$12,-1),1),5)</f>
        <v>5-10 / 5-5 [A]</v>
      </c>
      <c r="F6" s="24" t="str" cm="1">
        <f t="array" ref="F6">INDEX(Tabla1[],IFERROR(MATCH($A6/(SQRT(3)*$B6*F$3),REFERENCIAS!$A$3:$A$12,-1),1),5)</f>
        <v>5-10 / 5-5 [A]</v>
      </c>
      <c r="G6" s="24" t="str" cm="1">
        <f t="array" ref="G6">INDEX(Tabla1[],IFERROR(MATCH($A6/(SQRT(3)*$B6*G$3),REFERENCIAS!$A$3:$A$12,-1),1),5)</f>
        <v>5-10 / 5-5 [A]</v>
      </c>
      <c r="H6" s="24" t="str" cm="1">
        <f t="array" ref="H6">INDEX(Tabla1[],IFERROR(MATCH($A6/(SQRT(3)*$B6*H$3),REFERENCIAS!$A$3:$A$12,-1),1),5)</f>
        <v>5-10 / 5-5 [A]</v>
      </c>
      <c r="I6" s="24" t="str" cm="1">
        <f t="array" ref="I6">INDEX(Tabla1[],IFERROR(MATCH($A6/(SQRT(3)*$B6*I$3),REFERENCIAS!$A$3:$A$12,-1),1),5)</f>
        <v>2.5-5 / 5-5 [A]</v>
      </c>
      <c r="J6" s="24" t="str" cm="1">
        <f t="array" ref="J6">INDEX(Tabla1[],IFERROR(MATCH($A6/(SQRT(3)*$B6*J$3),REFERENCIAS!$A$3:$A$12,-1),1),5)</f>
        <v>2.5-5 / 5-5 [A]</v>
      </c>
    </row>
    <row r="7" spans="1:10" s="1" customFormat="1" ht="13.8" x14ac:dyDescent="0.3">
      <c r="A7" s="16">
        <v>250</v>
      </c>
      <c r="B7" s="16">
        <v>0.9</v>
      </c>
      <c r="C7" s="24" t="str" cm="1">
        <f t="array" ref="C7">INDEX(Tabla1[],IFERROR(MATCH($A7/(SQRT(3)*$B7*C$3),REFERENCIAS!$A$3:$A$12,-1),1),5)</f>
        <v>15-30 / 5-5 [A]</v>
      </c>
      <c r="D7" s="24" t="str" cm="1">
        <f t="array" ref="D7">INDEX(Tabla1[],IFERROR(MATCH($A7/(SQRT(3)*$B7*D$3),REFERENCIAS!$A$3:$A$12,-1),1),5)</f>
        <v>10-20 / 5-5 [A]</v>
      </c>
      <c r="E7" s="24" t="str" cm="1">
        <f t="array" ref="E7">INDEX(Tabla1[],IFERROR(MATCH($A7/(SQRT(3)*$B7*E$3),REFERENCIAS!$A$3:$A$12,-1),1),5)</f>
        <v>10-20 / 5-5 [A]</v>
      </c>
      <c r="F7" s="24" t="str" cm="1">
        <f t="array" ref="F7">INDEX(Tabla1[],IFERROR(MATCH($A7/(SQRT(3)*$B7*F$3),REFERENCIAS!$A$3:$A$12,-1),1),5)</f>
        <v>10-20 / 5-5 [A]</v>
      </c>
      <c r="G7" s="24" t="str" cm="1">
        <f t="array" ref="G7">INDEX(Tabla1[],IFERROR(MATCH($A7/(SQRT(3)*$B7*G$3),REFERENCIAS!$A$3:$A$12,-1),1),5)</f>
        <v>10-20 / 5-5 [A]</v>
      </c>
      <c r="H7" s="24" t="str" cm="1">
        <f t="array" ref="H7">INDEX(Tabla1[],IFERROR(MATCH($A7/(SQRT(3)*$B7*H$3),REFERENCIAS!$A$3:$A$12,-1),1),5)</f>
        <v>5-10 / 5-5 [A]</v>
      </c>
      <c r="I7" s="24" t="str" cm="1">
        <f t="array" ref="I7">INDEX(Tabla1[],IFERROR(MATCH($A7/(SQRT(3)*$B7*I$3),REFERENCIAS!$A$3:$A$12,-1),1),5)</f>
        <v>5-10 / 5-5 [A]</v>
      </c>
      <c r="J7" s="24" t="str" cm="1">
        <f t="array" ref="J7">INDEX(Tabla1[],IFERROR(MATCH($A7/(SQRT(3)*$B7*J$3),REFERENCIAS!$A$3:$A$12,-1),1),5)</f>
        <v>5-10 / 5-5 [A]</v>
      </c>
    </row>
    <row r="8" spans="1:10" s="1" customFormat="1" ht="13.8" x14ac:dyDescent="0.3">
      <c r="A8" s="16">
        <v>315</v>
      </c>
      <c r="B8" s="16">
        <v>0.9</v>
      </c>
      <c r="C8" s="24" t="str" cm="1">
        <f t="array" ref="C8">INDEX(Tabla1[],IFERROR(MATCH($A8/(SQRT(3)*$B8*C$3),REFERENCIAS!$A$3:$A$12,-1),1),5)</f>
        <v>25-50 / 5-5 [A]</v>
      </c>
      <c r="D8" s="24" t="str" cm="1">
        <f t="array" ref="D8">INDEX(Tabla1[],IFERROR(MATCH($A8/(SQRT(3)*$B8*D$3),REFERENCIAS!$A$3:$A$12,-1),1),5)</f>
        <v>15-30 / 5-5 [A]</v>
      </c>
      <c r="E8" s="24" t="str" cm="1">
        <f t="array" ref="E8">INDEX(Tabla1[],IFERROR(MATCH($A8/(SQRT(3)*$B8*E$3),REFERENCIAS!$A$3:$A$12,-1),1),5)</f>
        <v>10-20 / 5-5 [A]</v>
      </c>
      <c r="F8" s="24" t="str" cm="1">
        <f t="array" ref="F8">INDEX(Tabla1[],IFERROR(MATCH($A8/(SQRT(3)*$B8*F$3),REFERENCIAS!$A$3:$A$12,-1),1),5)</f>
        <v>10-20 / 5-5 [A]</v>
      </c>
      <c r="G8" s="24" t="str" cm="1">
        <f t="array" ref="G8">INDEX(Tabla1[],IFERROR(MATCH($A8/(SQRT(3)*$B8*G$3),REFERENCIAS!$A$3:$A$12,-1),1),5)</f>
        <v>10-20 / 5-5 [A]</v>
      </c>
      <c r="H8" s="24" t="str" cm="1">
        <f t="array" ref="H8">INDEX(Tabla1[],IFERROR(MATCH($A8/(SQRT(3)*$B8*H$3),REFERENCIAS!$A$3:$A$12,-1),1),5)</f>
        <v>10-20 / 5-5 [A]</v>
      </c>
      <c r="I8" s="24" t="str" cm="1">
        <f t="array" ref="I8">INDEX(Tabla1[],IFERROR(MATCH($A8/(SQRT(3)*$B8*I$3),REFERENCIAS!$A$3:$A$12,-1),1),5)</f>
        <v>5-10 / 5-5 [A]</v>
      </c>
      <c r="J8" s="24" t="str" cm="1">
        <f t="array" ref="J8">INDEX(Tabla1[],IFERROR(MATCH($A8/(SQRT(3)*$B8*J$3),REFERENCIAS!$A$3:$A$12,-1),1),5)</f>
        <v>5-10 / 5-5 [A]</v>
      </c>
    </row>
    <row r="9" spans="1:10" s="1" customFormat="1" ht="13.8" x14ac:dyDescent="0.3">
      <c r="A9" s="16">
        <v>400</v>
      </c>
      <c r="B9" s="16">
        <v>0.9</v>
      </c>
      <c r="C9" s="24" t="str" cm="1">
        <f t="array" ref="C9">INDEX(Tabla1[],IFERROR(MATCH($A9/(SQRT(3)*$B9*C$3),REFERENCIAS!$A$3:$A$12,-1),1),5)</f>
        <v>25-50 / 5-5 [A]</v>
      </c>
      <c r="D9" s="24" t="str" cm="1">
        <f t="array" ref="D9">INDEX(Tabla1[],IFERROR(MATCH($A9/(SQRT(3)*$B9*D$3),REFERENCIAS!$A$3:$A$12,-1),1),5)</f>
        <v>15-30 / 5-5 [A]</v>
      </c>
      <c r="E9" s="24" t="str" cm="1">
        <f t="array" ref="E9">INDEX(Tabla1[],IFERROR(MATCH($A9/(SQRT(3)*$B9*E$3),REFERENCIAS!$A$3:$A$12,-1),1),5)</f>
        <v>15-30 / 5-5 [A]</v>
      </c>
      <c r="F9" s="24" t="str" cm="1">
        <f t="array" ref="F9">INDEX(Tabla1[],IFERROR(MATCH($A9/(SQRT(3)*$B9*F$3),REFERENCIAS!$A$3:$A$12,-1),1),5)</f>
        <v>10-20 / 5-5 [A]</v>
      </c>
      <c r="G9" s="24" t="str" cm="1">
        <f t="array" ref="G9">INDEX(Tabla1[],IFERROR(MATCH($A9/(SQRT(3)*$B9*G$3),REFERENCIAS!$A$3:$A$12,-1),1),5)</f>
        <v>10-20 / 5-5 [A]</v>
      </c>
      <c r="H9" s="24" t="str" cm="1">
        <f t="array" ref="H9">INDEX(Tabla1[],IFERROR(MATCH($A9/(SQRT(3)*$B9*H$3),REFERENCIAS!$A$3:$A$12,-1),1),5)</f>
        <v>10-20 / 5-5 [A]</v>
      </c>
      <c r="I9" s="24" t="str" cm="1">
        <f t="array" ref="I9">INDEX(Tabla1[],IFERROR(MATCH($A9/(SQRT(3)*$B9*I$3),REFERENCIAS!$A$3:$A$12,-1),1),5)</f>
        <v>10-20 / 5-5 [A]</v>
      </c>
      <c r="J9" s="24" t="str" cm="1">
        <f t="array" ref="J9">INDEX(Tabla1[],IFERROR(MATCH($A9/(SQRT(3)*$B9*J$3),REFERENCIAS!$A$3:$A$12,-1),1),5)</f>
        <v>5-10 / 5-5 [A]</v>
      </c>
    </row>
    <row r="10" spans="1:10" s="1" customFormat="1" ht="13.8" x14ac:dyDescent="0.3">
      <c r="A10" s="16">
        <v>500</v>
      </c>
      <c r="B10" s="16">
        <v>0.9</v>
      </c>
      <c r="C10" s="24" t="str" cm="1">
        <f t="array" ref="C10">INDEX(Tabla1[],IFERROR(MATCH($A10/(SQRT(3)*$B10*C$3),REFERENCIAS!$A$3:$A$12,-1),1),5)</f>
        <v>50-100 / 5-5 [A]</v>
      </c>
      <c r="D10" s="24" t="str" cm="1">
        <f t="array" ref="D10">INDEX(Tabla1[],IFERROR(MATCH($A10/(SQRT(3)*$B10*D$3),REFERENCIAS!$A$3:$A$12,-1),1),5)</f>
        <v>25-50 / 5-5 [A]</v>
      </c>
      <c r="E10" s="24" t="str" cm="1">
        <f t="array" ref="E10">INDEX(Tabla1[],IFERROR(MATCH($A10/(SQRT(3)*$B10*E$3),REFERENCIAS!$A$3:$A$12,-1),1),5)</f>
        <v>15-30 / 5-5 [A]</v>
      </c>
      <c r="F10" s="24" t="str" cm="1">
        <f t="array" ref="F10">INDEX(Tabla1[],IFERROR(MATCH($A10/(SQRT(3)*$B10*F$3),REFERENCIAS!$A$3:$A$12,-1),1),5)</f>
        <v>15-30 / 5-5 [A]</v>
      </c>
      <c r="G10" s="24" t="str" cm="1">
        <f t="array" ref="G10">INDEX(Tabla1[],IFERROR(MATCH($A10/(SQRT(3)*$B10*G$3),REFERENCIAS!$A$3:$A$12,-1),1),5)</f>
        <v>15-30 / 5-5 [A]</v>
      </c>
      <c r="H10" s="24" t="str" cm="1">
        <f t="array" ref="H10">INDEX(Tabla1[],IFERROR(MATCH($A10/(SQRT(3)*$B10*H$3),REFERENCIAS!$A$3:$A$12,-1),1),5)</f>
        <v>10-20 / 5-5 [A]</v>
      </c>
      <c r="I10" s="24" t="str" cm="1">
        <f t="array" ref="I10">INDEX(Tabla1[],IFERROR(MATCH($A10/(SQRT(3)*$B10*I$3),REFERENCIAS!$A$3:$A$12,-1),1),5)</f>
        <v>10-20 / 5-5 [A]</v>
      </c>
      <c r="J10" s="24" t="str" cm="1">
        <f t="array" ref="J10">INDEX(Tabla1[],IFERROR(MATCH($A10/(SQRT(3)*$B10*J$3),REFERENCIAS!$A$3:$A$12,-1),1),5)</f>
        <v>10-20 / 5-5 [A]</v>
      </c>
    </row>
    <row r="11" spans="1:10" s="1" customFormat="1" ht="13.8" x14ac:dyDescent="0.3">
      <c r="A11" s="16">
        <v>630</v>
      </c>
      <c r="B11" s="16">
        <v>0.9</v>
      </c>
      <c r="C11" s="24" t="str" cm="1">
        <f t="array" ref="C11">INDEX(Tabla1[],IFERROR(MATCH($A11/(SQRT(3)*$B11*C$3),REFERENCIAS!$A$3:$A$12,-1),1),5)</f>
        <v>50-100 / 5-5 [A]</v>
      </c>
      <c r="D11" s="24" t="str" cm="1">
        <f t="array" ref="D11">INDEX(Tabla1[],IFERROR(MATCH($A11/(SQRT(3)*$B11*D$3),REFERENCIAS!$A$3:$A$12,-1),1),5)</f>
        <v>25-50 / 5-5 [A]</v>
      </c>
      <c r="E11" s="24" t="str" cm="1">
        <f t="array" ref="E11">INDEX(Tabla1[],IFERROR(MATCH($A11/(SQRT(3)*$B11*E$3),REFERENCIAS!$A$3:$A$12,-1),1),5)</f>
        <v>25-50 / 5-5 [A]</v>
      </c>
      <c r="F11" s="24" t="str" cm="1">
        <f t="array" ref="F11">INDEX(Tabla1[],IFERROR(MATCH($A11/(SQRT(3)*$B11*F$3),REFERENCIAS!$A$3:$A$12,-1),1),5)</f>
        <v>25-50 / 5-5 [A]</v>
      </c>
      <c r="G11" s="24" t="str" cm="1">
        <f t="array" ref="G11">INDEX(Tabla1[],IFERROR(MATCH($A11/(SQRT(3)*$B11*G$3),REFERENCIAS!$A$3:$A$12,-1),1),5)</f>
        <v>15-30 / 5-5 [A]</v>
      </c>
      <c r="H11" s="24" t="str" cm="1">
        <f t="array" ref="H11">INDEX(Tabla1[],IFERROR(MATCH($A11/(SQRT(3)*$B11*H$3),REFERENCIAS!$A$3:$A$12,-1),1),5)</f>
        <v>15-30 / 5-5 [A]</v>
      </c>
      <c r="I11" s="24" t="str" cm="1">
        <f t="array" ref="I11">INDEX(Tabla1[],IFERROR(MATCH($A11/(SQRT(3)*$B11*I$3),REFERENCIAS!$A$3:$A$12,-1),1),5)</f>
        <v>10-20 / 5-5 [A]</v>
      </c>
      <c r="J11" s="24" t="str" cm="1">
        <f t="array" ref="J11">INDEX(Tabla1[],IFERROR(MATCH($A11/(SQRT(3)*$B11*J$3),REFERENCIAS!$A$3:$A$12,-1),1),5)</f>
        <v>10-20 / 5-5 [A]</v>
      </c>
    </row>
    <row r="12" spans="1:10" s="1" customFormat="1" ht="13.8" x14ac:dyDescent="0.3">
      <c r="A12" s="16">
        <v>800</v>
      </c>
      <c r="B12" s="16">
        <v>0.9</v>
      </c>
      <c r="C12" s="24" t="str" cm="1">
        <f t="array" ref="C12">INDEX(Tabla1[],IFERROR(MATCH($A12/(SQRT(3)*$B12*C$3),REFERENCIAS!$A$3:$A$12,-1),1),5)</f>
        <v>50-100 / 5-5 [A]</v>
      </c>
      <c r="D12" s="24" t="str" cm="1">
        <f t="array" ref="D12">INDEX(Tabla1[],IFERROR(MATCH($A12/(SQRT(3)*$B12*D$3),REFERENCIAS!$A$3:$A$12,-1),1),5)</f>
        <v>50-100 / 5-5 [A]</v>
      </c>
      <c r="E12" s="24" t="str" cm="1">
        <f t="array" ref="E12">INDEX(Tabla1[],IFERROR(MATCH($A12/(SQRT(3)*$B12*E$3),REFERENCIAS!$A$3:$A$12,-1),1),5)</f>
        <v>25-50 / 5-5 [A]</v>
      </c>
      <c r="F12" s="24" t="str" cm="1">
        <f t="array" ref="F12">INDEX(Tabla1[],IFERROR(MATCH($A12/(SQRT(3)*$B12*F$3),REFERENCIAS!$A$3:$A$12,-1),1),5)</f>
        <v>25-50 / 5-5 [A]</v>
      </c>
      <c r="G12" s="24" t="str" cm="1">
        <f t="array" ref="G12">INDEX(Tabla1[],IFERROR(MATCH($A12/(SQRT(3)*$B12*G$3),REFERENCIAS!$A$3:$A$12,-1),1),5)</f>
        <v>25-50 / 5-5 [A]</v>
      </c>
      <c r="H12" s="24" t="str" cm="1">
        <f t="array" ref="H12">INDEX(Tabla1[],IFERROR(MATCH($A12/(SQRT(3)*$B12*H$3),REFERENCIAS!$A$3:$A$12,-1),1),5)</f>
        <v>15-30 / 5-5 [A]</v>
      </c>
      <c r="I12" s="24" t="str" cm="1">
        <f t="array" ref="I12">INDEX(Tabla1[],IFERROR(MATCH($A12/(SQRT(3)*$B12*I$3),REFERENCIAS!$A$3:$A$12,-1),1),5)</f>
        <v>15-30 / 5-5 [A]</v>
      </c>
      <c r="J12" s="24" t="str" cm="1">
        <f t="array" ref="J12">INDEX(Tabla1[],IFERROR(MATCH($A12/(SQRT(3)*$B12*J$3),REFERENCIAS!$A$3:$A$12,-1),1),5)</f>
        <v>10-20 / 5-5 [A]</v>
      </c>
    </row>
    <row r="13" spans="1:10" s="1" customFormat="1" ht="13.8" x14ac:dyDescent="0.3">
      <c r="A13" s="16">
        <v>1000</v>
      </c>
      <c r="B13" s="16">
        <v>0.9</v>
      </c>
      <c r="C13" s="24" t="str" cm="1">
        <f t="array" ref="C13">INDEX(Tabla1[],IFERROR(MATCH($A13/(SQRT(3)*$B13*C$3),REFERENCIAS!$A$3:$A$12,-1),1),5)</f>
        <v>75-150 / 5-5 [A]</v>
      </c>
      <c r="D13" s="24" t="str" cm="1">
        <f t="array" ref="D13">INDEX(Tabla1[],IFERROR(MATCH($A13/(SQRT(3)*$B13*D$3),REFERENCIAS!$A$3:$A$12,-1),1),5)</f>
        <v>50-100 / 5-5 [A]</v>
      </c>
      <c r="E13" s="24" t="str" cm="1">
        <f t="array" ref="E13">INDEX(Tabla1[],IFERROR(MATCH($A13/(SQRT(3)*$B13*E$3),REFERENCIAS!$A$3:$A$12,-1),1),5)</f>
        <v>50-100 / 5-5 [A]</v>
      </c>
      <c r="F13" s="24" t="str" cm="1">
        <f t="array" ref="F13">INDEX(Tabla1[],IFERROR(MATCH($A13/(SQRT(3)*$B13*F$3),REFERENCIAS!$A$3:$A$12,-1),1),5)</f>
        <v>25-50 / 5-5 [A]</v>
      </c>
      <c r="G13" s="24" t="str" cm="1">
        <f t="array" ref="G13">INDEX(Tabla1[],IFERROR(MATCH($A13/(SQRT(3)*$B13*G$3),REFERENCIAS!$A$3:$A$12,-1),1),5)</f>
        <v>25-50 / 5-5 [A]</v>
      </c>
      <c r="H13" s="24" t="str" cm="1">
        <f t="array" ref="H13">INDEX(Tabla1[],IFERROR(MATCH($A13/(SQRT(3)*$B13*H$3),REFERENCIAS!$A$3:$A$12,-1),1),5)</f>
        <v>25-50 / 5-5 [A]</v>
      </c>
      <c r="I13" s="24" t="str" cm="1">
        <f t="array" ref="I13">INDEX(Tabla1[],IFERROR(MATCH($A13/(SQRT(3)*$B13*I$3),REFERENCIAS!$A$3:$A$12,-1),1),5)</f>
        <v>15-30 / 5-5 [A]</v>
      </c>
      <c r="J13" s="24" t="str" cm="1">
        <f t="array" ref="J13">INDEX(Tabla1[],IFERROR(MATCH($A13/(SQRT(3)*$B13*J$3),REFERENCIAS!$A$3:$A$12,-1),1),5)</f>
        <v>15-30 / 5-5 [A]</v>
      </c>
    </row>
    <row r="14" spans="1:10" s="1" customFormat="1" ht="13.8" x14ac:dyDescent="0.3">
      <c r="A14" s="16">
        <v>1250</v>
      </c>
      <c r="B14" s="16">
        <v>0.9</v>
      </c>
      <c r="C14" s="24" t="str" cm="1">
        <f t="array" ref="C14">INDEX(Tabla1[],IFERROR(MATCH($A14/(SQRT(3)*$B14*C$3),REFERENCIAS!$A$3:$A$12,-1),1),5)</f>
        <v>75-150 / 5-5 [A]</v>
      </c>
      <c r="D14" s="24" t="str" cm="1">
        <f t="array" ref="D14">INDEX(Tabla1[],IFERROR(MATCH($A14/(SQRT(3)*$B14*D$3),REFERENCIAS!$A$3:$A$12,-1),1),5)</f>
        <v>50-100 / 5-5 [A]</v>
      </c>
      <c r="E14" s="24" t="str" cm="1">
        <f t="array" ref="E14">INDEX(Tabla1[],IFERROR(MATCH($A14/(SQRT(3)*$B14*E$3),REFERENCIAS!$A$3:$A$12,-1),1),5)</f>
        <v>50-100 / 5-5 [A]</v>
      </c>
      <c r="F14" s="24" t="str" cm="1">
        <f t="array" ref="F14">INDEX(Tabla1[],IFERROR(MATCH($A14/(SQRT(3)*$B14*F$3),REFERENCIAS!$A$3:$A$12,-1),1),5)</f>
        <v>50-100 / 5-5 [A]</v>
      </c>
      <c r="G14" s="24" t="str" cm="1">
        <f t="array" ref="G14">INDEX(Tabla1[],IFERROR(MATCH($A14/(SQRT(3)*$B14*G$3),REFERENCIAS!$A$3:$A$12,-1),1),5)</f>
        <v>50-100 / 5-5 [A]</v>
      </c>
      <c r="H14" s="24" t="str" cm="1">
        <f t="array" ref="H14">INDEX(Tabla1[],IFERROR(MATCH($A14/(SQRT(3)*$B14*H$3),REFERENCIAS!$A$3:$A$12,-1),1),5)</f>
        <v>25-50 / 5-5 [A]</v>
      </c>
      <c r="I14" s="24" t="str" cm="1">
        <f t="array" ref="I14">INDEX(Tabla1[],IFERROR(MATCH($A14/(SQRT(3)*$B14*I$3),REFERENCIAS!$A$3:$A$12,-1),1),5)</f>
        <v>25-50 / 5-5 [A]</v>
      </c>
      <c r="J14" s="24" t="str" cm="1">
        <f t="array" ref="J14">INDEX(Tabla1[],IFERROR(MATCH($A14/(SQRT(3)*$B14*J$3),REFERENCIAS!$A$3:$A$12,-1),1),5)</f>
        <v>15-30 / 5-5 [A]</v>
      </c>
    </row>
    <row r="15" spans="1:10" s="1" customFormat="1" ht="13.8" x14ac:dyDescent="0.3">
      <c r="A15" s="16">
        <v>1600</v>
      </c>
      <c r="B15" s="16">
        <v>0.9</v>
      </c>
      <c r="C15" s="24" t="str" cm="1">
        <f t="array" ref="C15">INDEX(Tabla1[],IFERROR(MATCH($A15/(SQRT(3)*$B15*C$3),REFERENCIAS!$A$3:$A$12,-1),1),5)</f>
        <v>100-200 / 5-5 [A]</v>
      </c>
      <c r="D15" s="24" t="str" cm="1">
        <f t="array" ref="D15">INDEX(Tabla1[],IFERROR(MATCH($A15/(SQRT(3)*$B15*D$3),REFERENCIAS!$A$3:$A$12,-1),1),5)</f>
        <v>75-150 / 5-5 [A]</v>
      </c>
      <c r="E15" s="24" t="str" cm="1">
        <f t="array" ref="E15">INDEX(Tabla1[],IFERROR(MATCH($A15/(SQRT(3)*$B15*E$3),REFERENCIAS!$A$3:$A$12,-1),1),5)</f>
        <v>50-100 / 5-5 [A]</v>
      </c>
      <c r="F15" s="24" t="str" cm="1">
        <f t="array" ref="F15">INDEX(Tabla1[],IFERROR(MATCH($A15/(SQRT(3)*$B15*F$3),REFERENCIAS!$A$3:$A$12,-1),1),5)</f>
        <v>50-100 / 5-5 [A]</v>
      </c>
      <c r="G15" s="24" t="str" cm="1">
        <f t="array" ref="G15">INDEX(Tabla1[],IFERROR(MATCH($A15/(SQRT(3)*$B15*G$3),REFERENCIAS!$A$3:$A$12,-1),1),5)</f>
        <v>50-100 / 5-5 [A]</v>
      </c>
      <c r="H15" s="24" t="str" cm="1">
        <f t="array" ref="H15">INDEX(Tabla1[],IFERROR(MATCH($A15/(SQRT(3)*$B15*H$3),REFERENCIAS!$A$3:$A$12,-1),1),5)</f>
        <v>50-100 / 5-5 [A]</v>
      </c>
      <c r="I15" s="24" t="str" cm="1">
        <f t="array" ref="I15">INDEX(Tabla1[],IFERROR(MATCH($A15/(SQRT(3)*$B15*I$3),REFERENCIAS!$A$3:$A$12,-1),1),5)</f>
        <v>25-50 / 5-5 [A]</v>
      </c>
      <c r="J15" s="24" t="str" cm="1">
        <f t="array" ref="J15">INDEX(Tabla1[],IFERROR(MATCH($A15/(SQRT(3)*$B15*J$3),REFERENCIAS!$A$3:$A$12,-1),1),5)</f>
        <v>25-50 / 5-5 [A]</v>
      </c>
    </row>
    <row r="16" spans="1:10" s="1" customFormat="1" ht="13.8" x14ac:dyDescent="0.3">
      <c r="A16" s="16">
        <v>2000</v>
      </c>
      <c r="B16" s="16">
        <v>0.9</v>
      </c>
      <c r="C16" s="24" t="str" cm="1">
        <f t="array" ref="C16">INDEX(Tabla1[],IFERROR(MATCH($A16/(SQRT(3)*$B16*C$3),REFERENCIAS!$A$3:$A$12,-1),1),5)</f>
        <v>150-300 / 5-5 [A]</v>
      </c>
      <c r="D16" s="24" t="str" cm="1">
        <f t="array" ref="D16">INDEX(Tabla1[],IFERROR(MATCH($A16/(SQRT(3)*$B16*D$3),REFERENCIAS!$A$3:$A$12,-1),1),5)</f>
        <v>75-150 / 5-5 [A]</v>
      </c>
      <c r="E16" s="24" t="str" cm="1">
        <f t="array" ref="E16">INDEX(Tabla1[],IFERROR(MATCH($A16/(SQRT(3)*$B16*E$3),REFERENCIAS!$A$3:$A$12,-1),1),5)</f>
        <v>75-150 / 5-5 [A]</v>
      </c>
      <c r="F16" s="24" t="str" cm="1">
        <f t="array" ref="F16">INDEX(Tabla1[],IFERROR(MATCH($A16/(SQRT(3)*$B16*F$3),REFERENCIAS!$A$3:$A$12,-1),1),5)</f>
        <v>50-100 / 5-5 [A]</v>
      </c>
      <c r="G16" s="24" t="str" cm="1">
        <f t="array" ref="G16">INDEX(Tabla1[],IFERROR(MATCH($A16/(SQRT(3)*$B16*G$3),REFERENCIAS!$A$3:$A$12,-1),1),5)</f>
        <v>50-100 / 5-5 [A]</v>
      </c>
      <c r="H16" s="24" t="str" cm="1">
        <f t="array" ref="H16">INDEX(Tabla1[],IFERROR(MATCH($A16/(SQRT(3)*$B16*H$3),REFERENCIAS!$A$3:$A$12,-1),1),5)</f>
        <v>50-100 / 5-5 [A]</v>
      </c>
      <c r="I16" s="24" t="str" cm="1">
        <f t="array" ref="I16">INDEX(Tabla1[],IFERROR(MATCH($A16/(SQRT(3)*$B16*I$3),REFERENCIAS!$A$3:$A$12,-1),1),5)</f>
        <v>50-100 / 5-5 [A]</v>
      </c>
      <c r="J16" s="24" t="str" cm="1">
        <f t="array" ref="J16">INDEX(Tabla1[],IFERROR(MATCH($A16/(SQRT(3)*$B16*J$3),REFERENCIAS!$A$3:$A$12,-1),1),5)</f>
        <v>25-50 / 5-5 [A]</v>
      </c>
    </row>
    <row r="17" spans="1:10" s="1" customFormat="1" ht="13.8" x14ac:dyDescent="0.3">
      <c r="A17" s="16">
        <v>2500</v>
      </c>
      <c r="B17" s="16">
        <v>0.9</v>
      </c>
      <c r="C17" s="24" t="str" cm="1">
        <f t="array" ref="C17">INDEX(Tabla1[],IFERROR(MATCH($A17/(SQRT(3)*$B17*C$3),REFERENCIAS!$A$3:$A$12,-1),1),5)</f>
        <v>150-300 / 5-5 [A]</v>
      </c>
      <c r="D17" s="24" t="str" cm="1">
        <f t="array" ref="D17">INDEX(Tabla1[],IFERROR(MATCH($A17/(SQRT(3)*$B17*D$3),REFERENCIAS!$A$3:$A$12,-1),1),5)</f>
        <v>100-200 / 5-5 [A]</v>
      </c>
      <c r="E17" s="24" t="str" cm="1">
        <f t="array" ref="E17">INDEX(Tabla1[],IFERROR(MATCH($A17/(SQRT(3)*$B17*E$3),REFERENCIAS!$A$3:$A$12,-1),1),5)</f>
        <v>75-150 / 5-5 [A]</v>
      </c>
      <c r="F17" s="24" t="str" cm="1">
        <f t="array" ref="F17">INDEX(Tabla1[],IFERROR(MATCH($A17/(SQRT(3)*$B17*F$3),REFERENCIAS!$A$3:$A$12,-1),1),5)</f>
        <v>75-150 / 5-5 [A]</v>
      </c>
      <c r="G17" s="24" t="str" cm="1">
        <f t="array" ref="G17">INDEX(Tabla1[],IFERROR(MATCH($A17/(SQRT(3)*$B17*G$3),REFERENCIAS!$A$3:$A$12,-1),1),5)</f>
        <v>75-150 / 5-5 [A]</v>
      </c>
      <c r="H17" s="24" t="str" cm="1">
        <f t="array" ref="H17">INDEX(Tabla1[],IFERROR(MATCH($A17/(SQRT(3)*$B17*H$3),REFERENCIAS!$A$3:$A$12,-1),1),5)</f>
        <v>50-100 / 5-5 [A]</v>
      </c>
      <c r="I17" s="24" t="str" cm="1">
        <f t="array" ref="I17">INDEX(Tabla1[],IFERROR(MATCH($A17/(SQRT(3)*$B17*I$3),REFERENCIAS!$A$3:$A$12,-1),1),5)</f>
        <v>50-100 / 5-5 [A]</v>
      </c>
      <c r="J17" s="24" t="str" cm="1">
        <f t="array" ref="J17">INDEX(Tabla1[],IFERROR(MATCH($A17/(SQRT(3)*$B17*J$3),REFERENCIAS!$A$3:$A$12,-1),1),5)</f>
        <v>50-100 / 5-5 [A]</v>
      </c>
    </row>
    <row r="18" spans="1:10" s="1" customFormat="1" ht="26.4" x14ac:dyDescent="0.3">
      <c r="A18" s="22" t="s">
        <v>9</v>
      </c>
      <c r="B18" s="23"/>
      <c r="C18" s="17" t="s">
        <v>11</v>
      </c>
      <c r="D18" s="17" t="s">
        <v>12</v>
      </c>
      <c r="E18" s="17" t="s">
        <v>12</v>
      </c>
      <c r="F18" s="17" t="s">
        <v>13</v>
      </c>
      <c r="G18" s="17" t="s">
        <v>14</v>
      </c>
      <c r="H18" s="17" t="s">
        <v>15</v>
      </c>
      <c r="I18" s="17" t="s">
        <v>16</v>
      </c>
      <c r="J18" s="17" t="s">
        <v>17</v>
      </c>
    </row>
    <row r="19" spans="1:10" s="1" customFormat="1" ht="13.8" x14ac:dyDescent="0.3">
      <c r="A19" s="18" t="s">
        <v>18</v>
      </c>
      <c r="B19" s="18"/>
      <c r="C19" s="18"/>
      <c r="D19" s="18"/>
      <c r="E19" s="18"/>
      <c r="F19" s="18"/>
      <c r="G19" s="18"/>
      <c r="H19" s="18"/>
      <c r="I19" s="18"/>
      <c r="J19" s="18"/>
    </row>
    <row r="20" spans="1:10" s="1" customFormat="1" ht="13.8" x14ac:dyDescent="0.3">
      <c r="A20" s="18" t="s">
        <v>19</v>
      </c>
      <c r="B20" s="18"/>
      <c r="C20" s="18"/>
      <c r="D20" s="18"/>
      <c r="E20" s="18"/>
      <c r="F20" s="18"/>
      <c r="G20" s="18"/>
      <c r="H20" s="18"/>
      <c r="I20" s="18"/>
      <c r="J20" s="18"/>
    </row>
    <row r="21" spans="1:10" s="1" customFormat="1" ht="13.8" x14ac:dyDescent="0.3">
      <c r="B21" s="15"/>
      <c r="C21" s="14"/>
      <c r="D21" s="14"/>
      <c r="E21" s="14"/>
      <c r="F21" s="14"/>
      <c r="G21" s="14"/>
      <c r="H21" s="14"/>
      <c r="I21" s="14"/>
      <c r="J21" s="14"/>
    </row>
    <row r="22" spans="1:10" s="1" customFormat="1" ht="13.8" x14ac:dyDescent="0.3">
      <c r="B22" s="15"/>
      <c r="C22" s="14"/>
      <c r="D22" s="14"/>
      <c r="E22" s="14"/>
      <c r="F22" s="14"/>
      <c r="G22" s="14"/>
      <c r="H22" s="14"/>
      <c r="I22" s="14"/>
      <c r="J22" s="14"/>
    </row>
    <row r="23" spans="1:10" s="1" customFormat="1" ht="13.8" x14ac:dyDescent="0.3">
      <c r="B23" s="15"/>
      <c r="C23" s="14"/>
      <c r="D23" s="14"/>
      <c r="E23" s="14"/>
      <c r="F23" s="14"/>
      <c r="G23" s="14"/>
      <c r="H23" s="14"/>
      <c r="I23" s="14"/>
      <c r="J23" s="14"/>
    </row>
    <row r="24" spans="1:10" s="1" customFormat="1" ht="13.8" x14ac:dyDescent="0.3">
      <c r="B24" s="15"/>
      <c r="C24" s="14"/>
      <c r="D24" s="14"/>
      <c r="E24" s="14"/>
      <c r="F24" s="14"/>
      <c r="G24" s="14"/>
      <c r="H24" s="14"/>
      <c r="I24" s="14"/>
      <c r="J24" s="14"/>
    </row>
    <row r="25" spans="1:10" s="1" customFormat="1" ht="13.8" x14ac:dyDescent="0.3">
      <c r="B25" s="15"/>
      <c r="C25" s="14"/>
      <c r="D25" s="14"/>
      <c r="E25" s="14"/>
      <c r="F25" s="14"/>
      <c r="G25" s="14"/>
      <c r="H25" s="14"/>
      <c r="I25" s="14"/>
      <c r="J25" s="14"/>
    </row>
    <row r="26" spans="1:10" s="1" customFormat="1" ht="13.8" x14ac:dyDescent="0.3">
      <c r="B26" s="15"/>
      <c r="C26" s="14"/>
      <c r="D26" s="14"/>
      <c r="E26" s="14"/>
      <c r="F26" s="14"/>
      <c r="G26" s="14"/>
      <c r="H26" s="14"/>
      <c r="I26" s="14"/>
      <c r="J26" s="14"/>
    </row>
    <row r="27" spans="1:10" s="1" customFormat="1" ht="13.8" x14ac:dyDescent="0.3">
      <c r="B27" s="15"/>
      <c r="C27" s="14"/>
      <c r="D27" s="14"/>
      <c r="E27" s="14"/>
      <c r="F27" s="14"/>
      <c r="G27" s="14"/>
      <c r="H27" s="14"/>
      <c r="I27" s="14"/>
      <c r="J27" s="14"/>
    </row>
    <row r="28" spans="1:10" s="1" customFormat="1" ht="13.8" x14ac:dyDescent="0.3">
      <c r="B28" s="15"/>
      <c r="C28" s="14"/>
      <c r="D28" s="14"/>
      <c r="E28" s="14"/>
      <c r="F28" s="14"/>
      <c r="G28" s="14"/>
      <c r="H28" s="14"/>
      <c r="I28" s="14"/>
      <c r="J28" s="14"/>
    </row>
    <row r="29" spans="1:10" s="1" customFormat="1" ht="13.8" x14ac:dyDescent="0.3">
      <c r="B29" s="15"/>
      <c r="C29" s="14"/>
      <c r="D29" s="14"/>
      <c r="E29" s="14"/>
      <c r="F29" s="14"/>
      <c r="G29" s="14"/>
      <c r="H29" s="14"/>
      <c r="I29" s="14"/>
      <c r="J29" s="14"/>
    </row>
    <row r="30" spans="1:10" s="1" customFormat="1" ht="13.8" x14ac:dyDescent="0.3">
      <c r="B30" s="15"/>
      <c r="C30" s="14"/>
      <c r="D30" s="14"/>
      <c r="E30" s="14"/>
      <c r="F30" s="14"/>
      <c r="G30" s="14"/>
      <c r="H30" s="14"/>
      <c r="I30" s="14"/>
      <c r="J30" s="14"/>
    </row>
    <row r="31" spans="1:10" s="1" customFormat="1" ht="13.8" x14ac:dyDescent="0.3">
      <c r="C31" s="14"/>
      <c r="D31" s="14"/>
      <c r="E31" s="14"/>
      <c r="F31" s="14"/>
      <c r="G31" s="14"/>
      <c r="H31" s="14"/>
      <c r="I31" s="14"/>
      <c r="J31" s="14"/>
    </row>
    <row r="32" spans="1:10" s="1" customFormat="1" ht="13.8" x14ac:dyDescent="0.3">
      <c r="C32" s="14"/>
      <c r="D32" s="14"/>
      <c r="E32" s="14"/>
      <c r="F32" s="14"/>
      <c r="G32" s="14"/>
      <c r="H32" s="14"/>
      <c r="I32" s="14"/>
      <c r="J32" s="14"/>
    </row>
    <row r="33" spans="3:10" s="1" customFormat="1" ht="13.8" x14ac:dyDescent="0.3">
      <c r="C33" s="14"/>
      <c r="D33" s="14"/>
      <c r="E33" s="14"/>
      <c r="F33" s="14"/>
      <c r="G33" s="14"/>
      <c r="H33" s="14"/>
      <c r="I33" s="14"/>
      <c r="J33" s="14"/>
    </row>
    <row r="34" spans="3:10" s="1" customFormat="1" ht="13.8" x14ac:dyDescent="0.3">
      <c r="C34" s="14"/>
      <c r="D34" s="14"/>
      <c r="E34" s="14"/>
      <c r="F34" s="14"/>
      <c r="G34" s="14"/>
      <c r="H34" s="14"/>
      <c r="I34" s="14"/>
      <c r="J34" s="14"/>
    </row>
    <row r="35" spans="3:10" s="1" customFormat="1" ht="13.8" x14ac:dyDescent="0.3">
      <c r="C35" s="14"/>
      <c r="D35" s="14"/>
      <c r="E35" s="14"/>
      <c r="F35" s="14"/>
      <c r="G35" s="14"/>
      <c r="H35" s="14"/>
      <c r="I35" s="14"/>
      <c r="J35" s="14"/>
    </row>
    <row r="36" spans="3:10" s="1" customFormat="1" ht="13.8" x14ac:dyDescent="0.3">
      <c r="C36" s="14"/>
      <c r="D36" s="14"/>
      <c r="E36" s="14"/>
      <c r="F36" s="14"/>
      <c r="G36" s="14"/>
      <c r="H36" s="14"/>
      <c r="I36" s="14"/>
      <c r="J36" s="14"/>
    </row>
    <row r="37" spans="3:10" s="1" customFormat="1" ht="13.8" x14ac:dyDescent="0.3">
      <c r="C37" s="14"/>
      <c r="D37" s="14"/>
      <c r="E37" s="14"/>
      <c r="F37" s="14"/>
      <c r="G37" s="14"/>
      <c r="H37" s="14"/>
      <c r="I37" s="14"/>
      <c r="J37" s="14"/>
    </row>
    <row r="38" spans="3:10" s="1" customFormat="1" ht="13.8" x14ac:dyDescent="0.3">
      <c r="C38" s="14"/>
      <c r="D38" s="14"/>
      <c r="E38" s="14"/>
      <c r="F38" s="14"/>
      <c r="G38" s="14"/>
      <c r="H38" s="14"/>
      <c r="I38" s="14"/>
      <c r="J38" s="14"/>
    </row>
    <row r="39" spans="3:10" s="1" customFormat="1" ht="13.8" x14ac:dyDescent="0.3">
      <c r="C39" s="14"/>
      <c r="D39" s="14"/>
      <c r="E39" s="14"/>
      <c r="F39" s="14"/>
      <c r="G39" s="14"/>
      <c r="H39" s="14"/>
      <c r="I39" s="14"/>
      <c r="J39" s="14"/>
    </row>
    <row r="40" spans="3:10" s="1" customFormat="1" ht="13.8" x14ac:dyDescent="0.3">
      <c r="C40" s="14"/>
      <c r="D40" s="14"/>
      <c r="E40" s="14"/>
      <c r="F40" s="14"/>
      <c r="G40" s="14"/>
      <c r="H40" s="14"/>
      <c r="I40" s="14"/>
      <c r="J40" s="14"/>
    </row>
    <row r="41" spans="3:10" s="1" customFormat="1" ht="13.8" x14ac:dyDescent="0.3">
      <c r="C41" s="14"/>
      <c r="D41" s="14"/>
      <c r="E41" s="14"/>
      <c r="F41" s="14"/>
      <c r="G41" s="14"/>
      <c r="H41" s="14"/>
      <c r="I41" s="14"/>
      <c r="J41" s="14"/>
    </row>
    <row r="42" spans="3:10" s="1" customFormat="1" ht="13.8" x14ac:dyDescent="0.3">
      <c r="C42" s="14"/>
      <c r="D42" s="14"/>
      <c r="E42" s="14"/>
      <c r="F42" s="14"/>
      <c r="G42" s="14"/>
      <c r="H42" s="14"/>
      <c r="I42" s="14"/>
      <c r="J42" s="14"/>
    </row>
    <row r="43" spans="3:10" s="1" customFormat="1" ht="13.8" x14ac:dyDescent="0.3">
      <c r="C43" s="14"/>
      <c r="D43" s="14"/>
      <c r="E43" s="14"/>
      <c r="F43" s="14"/>
      <c r="G43" s="14"/>
      <c r="H43" s="14"/>
      <c r="I43" s="14"/>
      <c r="J43" s="14"/>
    </row>
    <row r="44" spans="3:10" s="1" customFormat="1" ht="13.8" x14ac:dyDescent="0.3">
      <c r="C44" s="14"/>
      <c r="D44" s="14"/>
      <c r="E44" s="14"/>
      <c r="F44" s="14"/>
      <c r="G44" s="14"/>
      <c r="H44" s="14"/>
      <c r="I44" s="14"/>
      <c r="J44" s="14"/>
    </row>
    <row r="45" spans="3:10" s="1" customFormat="1" ht="13.8" x14ac:dyDescent="0.3">
      <c r="C45" s="14"/>
      <c r="D45" s="14"/>
      <c r="E45" s="14"/>
      <c r="F45" s="14"/>
      <c r="G45" s="14"/>
      <c r="H45" s="14"/>
      <c r="I45" s="14"/>
      <c r="J45" s="14"/>
    </row>
    <row r="46" spans="3:10" s="1" customFormat="1" ht="13.8" x14ac:dyDescent="0.3">
      <c r="C46" s="14"/>
      <c r="D46" s="14"/>
      <c r="E46" s="14"/>
      <c r="F46" s="14"/>
      <c r="G46" s="14"/>
      <c r="H46" s="14"/>
      <c r="I46" s="14"/>
      <c r="J46" s="14"/>
    </row>
    <row r="47" spans="3:10" s="1" customFormat="1" ht="13.8" x14ac:dyDescent="0.3">
      <c r="C47" s="14"/>
      <c r="D47" s="14"/>
      <c r="E47" s="14"/>
      <c r="F47" s="14"/>
      <c r="G47" s="14"/>
      <c r="H47" s="14"/>
      <c r="I47" s="14"/>
      <c r="J47" s="14"/>
    </row>
    <row r="48" spans="3:10" s="1" customFormat="1" ht="13.8" x14ac:dyDescent="0.3">
      <c r="C48" s="14"/>
      <c r="D48" s="14"/>
      <c r="E48" s="14"/>
      <c r="F48" s="14"/>
      <c r="G48" s="14"/>
      <c r="H48" s="14"/>
      <c r="I48" s="14"/>
      <c r="J48" s="14"/>
    </row>
    <row r="49" spans="3:10" s="1" customFormat="1" ht="13.8" x14ac:dyDescent="0.3">
      <c r="C49" s="14"/>
      <c r="D49" s="14"/>
      <c r="E49" s="14"/>
      <c r="F49" s="14"/>
      <c r="G49" s="14"/>
      <c r="H49" s="14"/>
      <c r="I49" s="14"/>
      <c r="J49" s="14"/>
    </row>
    <row r="50" spans="3:10" s="1" customFormat="1" ht="13.8" x14ac:dyDescent="0.3">
      <c r="C50" s="14"/>
      <c r="D50" s="14"/>
      <c r="E50" s="14"/>
      <c r="F50" s="14"/>
      <c r="G50" s="14"/>
      <c r="H50" s="14"/>
      <c r="I50" s="14"/>
      <c r="J50" s="14"/>
    </row>
    <row r="51" spans="3:10" s="1" customFormat="1" ht="13.8" x14ac:dyDescent="0.3"/>
    <row r="52" spans="3:10" s="1" customFormat="1" ht="13.8" x14ac:dyDescent="0.3"/>
    <row r="53" spans="3:10" s="1" customFormat="1" ht="13.8" x14ac:dyDescent="0.3"/>
    <row r="54" spans="3:10" s="1" customFormat="1" ht="13.8" x14ac:dyDescent="0.3"/>
    <row r="55" spans="3:10" s="1" customFormat="1" ht="13.8" x14ac:dyDescent="0.3"/>
    <row r="56" spans="3:10" s="1" customFormat="1" ht="13.8" x14ac:dyDescent="0.3"/>
    <row r="57" spans="3:10" s="1" customFormat="1" ht="13.8" x14ac:dyDescent="0.3"/>
    <row r="58" spans="3:10" s="1" customFormat="1" ht="13.8" x14ac:dyDescent="0.3"/>
    <row r="59" spans="3:10" s="1" customFormat="1" ht="13.8" x14ac:dyDescent="0.3"/>
    <row r="60" spans="3:10" s="1" customFormat="1" ht="13.8" x14ac:dyDescent="0.3"/>
    <row r="61" spans="3:10" s="1" customFormat="1" ht="13.8" x14ac:dyDescent="0.3"/>
    <row r="62" spans="3:10" s="1" customFormat="1" ht="13.8" x14ac:dyDescent="0.3"/>
    <row r="63" spans="3:10" s="1" customFormat="1" ht="13.8" x14ac:dyDescent="0.3"/>
    <row r="64" spans="3:10" s="1" customFormat="1" ht="13.8" x14ac:dyDescent="0.3"/>
    <row r="65" spans="3:10" s="1" customFormat="1" ht="13.8" x14ac:dyDescent="0.3"/>
    <row r="66" spans="3:10" s="1" customFormat="1" ht="13.8" x14ac:dyDescent="0.3"/>
    <row r="67" spans="3:10" s="1" customFormat="1" ht="13.8" x14ac:dyDescent="0.3"/>
    <row r="68" spans="3:10" s="1" customFormat="1" ht="13.8" x14ac:dyDescent="0.3"/>
    <row r="69" spans="3:10" s="1" customFormat="1" ht="13.8" x14ac:dyDescent="0.3">
      <c r="C69" s="1">
        <f t="shared" ref="C69:J69" si="0">IF(C39&lt;C54,"",1)</f>
        <v>1</v>
      </c>
      <c r="D69" s="1">
        <f t="shared" si="0"/>
        <v>1</v>
      </c>
      <c r="E69" s="1">
        <f t="shared" si="0"/>
        <v>1</v>
      </c>
      <c r="F69" s="1">
        <f t="shared" si="0"/>
        <v>1</v>
      </c>
      <c r="G69" s="1">
        <f t="shared" si="0"/>
        <v>1</v>
      </c>
      <c r="H69" s="1">
        <f t="shared" si="0"/>
        <v>1</v>
      </c>
      <c r="I69" s="1">
        <f t="shared" si="0"/>
        <v>1</v>
      </c>
      <c r="J69" s="1">
        <f t="shared" si="0"/>
        <v>1</v>
      </c>
    </row>
    <row r="70" spans="3:10" s="1" customFormat="1" ht="13.8" x14ac:dyDescent="0.3"/>
    <row r="71" spans="3:10" s="1" customFormat="1" ht="13.8" x14ac:dyDescent="0.3"/>
    <row r="72" spans="3:10" s="1" customFormat="1" ht="13.8" x14ac:dyDescent="0.3"/>
    <row r="73" spans="3:10" s="1" customFormat="1" ht="13.8" x14ac:dyDescent="0.3"/>
    <row r="74" spans="3:10" s="1" customFormat="1" ht="13.8" x14ac:dyDescent="0.3"/>
    <row r="75" spans="3:10" s="1" customFormat="1" ht="13.8" x14ac:dyDescent="0.3"/>
    <row r="76" spans="3:10" s="1" customFormat="1" ht="13.8" x14ac:dyDescent="0.3"/>
    <row r="77" spans="3:10" s="1" customFormat="1" ht="13.8" x14ac:dyDescent="0.3"/>
    <row r="78" spans="3:10" s="1" customFormat="1" ht="13.8" x14ac:dyDescent="0.3"/>
    <row r="79" spans="3:10" s="1" customFormat="1" ht="13.8" x14ac:dyDescent="0.3"/>
    <row r="80" spans="3:10" s="1" customFormat="1" ht="13.8" x14ac:dyDescent="0.3"/>
    <row r="81" s="1" customFormat="1" ht="13.8" x14ac:dyDescent="0.3"/>
    <row r="82" s="1" customFormat="1" ht="13.8" x14ac:dyDescent="0.3"/>
    <row r="83" s="1" customFormat="1" ht="13.8" x14ac:dyDescent="0.3"/>
    <row r="84" s="1" customFormat="1" ht="13.8" x14ac:dyDescent="0.3"/>
    <row r="85" s="1" customFormat="1" ht="13.8" x14ac:dyDescent="0.3"/>
    <row r="86" s="1" customFormat="1" ht="13.8" x14ac:dyDescent="0.3"/>
    <row r="87" s="1" customFormat="1" ht="13.8" x14ac:dyDescent="0.3"/>
    <row r="88" s="1" customFormat="1" ht="13.8" x14ac:dyDescent="0.3"/>
    <row r="89" s="1" customFormat="1" ht="13.8" x14ac:dyDescent="0.3"/>
    <row r="90" s="1" customFormat="1" ht="13.8" x14ac:dyDescent="0.3"/>
    <row r="91" s="1" customFormat="1" ht="13.8" x14ac:dyDescent="0.3"/>
    <row r="92" s="1" customFormat="1" ht="13.8" x14ac:dyDescent="0.3"/>
    <row r="93" s="1" customFormat="1" ht="13.8" x14ac:dyDescent="0.3"/>
    <row r="94" s="1" customFormat="1" ht="13.8" x14ac:dyDescent="0.3"/>
    <row r="95" s="1" customFormat="1" ht="13.8" x14ac:dyDescent="0.3"/>
    <row r="96" s="1" customFormat="1" ht="13.8" x14ac:dyDescent="0.3"/>
    <row r="97" s="1" customFormat="1" ht="13.8" x14ac:dyDescent="0.3"/>
    <row r="98" s="1" customFormat="1" ht="13.8" x14ac:dyDescent="0.3"/>
    <row r="99" s="1" customFormat="1" ht="13.8" x14ac:dyDescent="0.3"/>
    <row r="100" s="1" customFormat="1" ht="13.8" x14ac:dyDescent="0.3"/>
    <row r="101" s="1" customFormat="1" ht="13.8" x14ac:dyDescent="0.3"/>
    <row r="102" s="1" customFormat="1" ht="13.8" x14ac:dyDescent="0.3"/>
    <row r="103" s="1" customFormat="1" ht="13.8" x14ac:dyDescent="0.3"/>
    <row r="104" s="1" customFormat="1" ht="13.8" x14ac:dyDescent="0.3"/>
    <row r="105" s="1" customFormat="1" ht="13.8" x14ac:dyDescent="0.3"/>
    <row r="106" s="1" customFormat="1" ht="13.8" x14ac:dyDescent="0.3"/>
    <row r="107" s="1" customFormat="1" ht="13.8" x14ac:dyDescent="0.3"/>
    <row r="108" s="1" customFormat="1" ht="13.8" x14ac:dyDescent="0.3"/>
    <row r="109" s="1" customFormat="1" ht="13.8" x14ac:dyDescent="0.3"/>
    <row r="110" s="1" customFormat="1" ht="13.8" x14ac:dyDescent="0.3"/>
    <row r="111" s="1" customFormat="1" ht="13.8" x14ac:dyDescent="0.3"/>
    <row r="112" s="1" customFormat="1" ht="13.8" x14ac:dyDescent="0.3"/>
    <row r="113" s="1" customFormat="1" ht="13.8" x14ac:dyDescent="0.3"/>
    <row r="114" s="1" customFormat="1" ht="13.8" x14ac:dyDescent="0.3"/>
    <row r="115" s="1" customFormat="1" ht="13.8" x14ac:dyDescent="0.3"/>
    <row r="116" s="1" customFormat="1" ht="13.8" x14ac:dyDescent="0.3"/>
    <row r="117" s="1" customFormat="1" ht="13.8" x14ac:dyDescent="0.3"/>
    <row r="118" s="1" customFormat="1" ht="13.8" x14ac:dyDescent="0.3"/>
    <row r="119" s="1" customFormat="1" ht="13.8" x14ac:dyDescent="0.3"/>
    <row r="120" s="1" customFormat="1" ht="13.8" x14ac:dyDescent="0.3"/>
    <row r="121" s="1" customFormat="1" ht="13.8" x14ac:dyDescent="0.3"/>
    <row r="122" s="1" customFormat="1" ht="13.8" x14ac:dyDescent="0.3"/>
    <row r="123" s="1" customFormat="1" ht="13.8" x14ac:dyDescent="0.3"/>
    <row r="124" s="1" customFormat="1" ht="13.8" x14ac:dyDescent="0.3"/>
    <row r="125" s="1" customFormat="1" ht="13.8" x14ac:dyDescent="0.3"/>
    <row r="126" s="1" customFormat="1" ht="13.8" x14ac:dyDescent="0.3"/>
    <row r="127" s="1" customFormat="1" ht="13.8" x14ac:dyDescent="0.3"/>
    <row r="128" s="1" customFormat="1" ht="13.8" x14ac:dyDescent="0.3"/>
    <row r="129" s="1" customFormat="1" ht="13.8" x14ac:dyDescent="0.3"/>
    <row r="130" s="1" customFormat="1" ht="13.8" x14ac:dyDescent="0.3"/>
    <row r="131" s="1" customFormat="1" ht="13.8" x14ac:dyDescent="0.3"/>
    <row r="132" s="1" customFormat="1" ht="13.8" x14ac:dyDescent="0.3"/>
    <row r="133" s="1" customFormat="1" ht="13.8" x14ac:dyDescent="0.3"/>
    <row r="134" s="1" customFormat="1" ht="13.8" x14ac:dyDescent="0.3"/>
    <row r="135" s="1" customFormat="1" ht="13.8" x14ac:dyDescent="0.3"/>
    <row r="136" s="1" customFormat="1" ht="13.8" x14ac:dyDescent="0.3"/>
    <row r="137" s="1" customFormat="1" ht="13.8" x14ac:dyDescent="0.3"/>
    <row r="138" s="1" customFormat="1" ht="13.8" x14ac:dyDescent="0.3"/>
    <row r="139" s="1" customFormat="1" ht="13.8" x14ac:dyDescent="0.3"/>
    <row r="140" s="1" customFormat="1" ht="13.8" x14ac:dyDescent="0.3"/>
    <row r="141" s="1" customFormat="1" ht="13.8" x14ac:dyDescent="0.3"/>
    <row r="142" s="1" customFormat="1" ht="13.8" x14ac:dyDescent="0.3"/>
    <row r="143" s="1" customFormat="1" ht="13.8" x14ac:dyDescent="0.3"/>
    <row r="144" s="1" customFormat="1" ht="13.8" x14ac:dyDescent="0.3"/>
    <row r="145" s="1" customFormat="1" ht="13.8" x14ac:dyDescent="0.3"/>
    <row r="146" s="1" customFormat="1" ht="13.8" x14ac:dyDescent="0.3"/>
    <row r="147" s="1" customFormat="1" ht="13.8" x14ac:dyDescent="0.3"/>
    <row r="148" s="1" customFormat="1" ht="13.8" x14ac:dyDescent="0.3"/>
    <row r="149" s="1" customFormat="1" ht="13.8" x14ac:dyDescent="0.3"/>
    <row r="150" s="1" customFormat="1" ht="13.8" x14ac:dyDescent="0.3"/>
    <row r="151" s="1" customFormat="1" ht="13.8" x14ac:dyDescent="0.3"/>
    <row r="152" s="1" customFormat="1" ht="13.8" x14ac:dyDescent="0.3"/>
    <row r="153" s="1" customFormat="1" ht="13.8" x14ac:dyDescent="0.3"/>
    <row r="154" s="1" customFormat="1" ht="13.8" x14ac:dyDescent="0.3"/>
    <row r="155" s="1" customFormat="1" ht="13.8" x14ac:dyDescent="0.3"/>
  </sheetData>
  <mergeCells count="7">
    <mergeCell ref="A20:J20"/>
    <mergeCell ref="C2:J2"/>
    <mergeCell ref="A2:A3"/>
    <mergeCell ref="B2:B3"/>
    <mergeCell ref="A1:J1"/>
    <mergeCell ref="A19:J19"/>
    <mergeCell ref="A18:B18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E7A11-1110-445F-A2DC-5B7F94B20A31}">
  <sheetPr>
    <tabColor theme="3" tint="0.39997558519241921"/>
  </sheetPr>
  <dimension ref="A1:E160"/>
  <sheetViews>
    <sheetView workbookViewId="0">
      <selection activeCell="D21" sqref="D21"/>
    </sheetView>
  </sheetViews>
  <sheetFormatPr baseColWidth="10" defaultRowHeight="14.4" x14ac:dyDescent="0.3"/>
  <cols>
    <col min="1" max="4" width="12.6640625" customWidth="1"/>
    <col min="5" max="5" width="18.77734375" customWidth="1"/>
  </cols>
  <sheetData>
    <row r="1" spans="1:5" s="1" customFormat="1" ht="13.8" x14ac:dyDescent="0.3">
      <c r="A1" s="19" t="s">
        <v>0</v>
      </c>
      <c r="B1" s="19"/>
      <c r="C1" s="19"/>
      <c r="D1" s="19"/>
      <c r="E1" s="19"/>
    </row>
    <row r="2" spans="1:5" s="1" customFormat="1" ht="13.8" x14ac:dyDescent="0.3">
      <c r="A2" s="9" t="s">
        <v>3</v>
      </c>
      <c r="B2" s="10" t="s">
        <v>4</v>
      </c>
      <c r="C2" s="10" t="s">
        <v>2</v>
      </c>
      <c r="D2" s="10" t="s">
        <v>1</v>
      </c>
      <c r="E2" s="11" t="s">
        <v>5</v>
      </c>
    </row>
    <row r="3" spans="1:5" s="1" customFormat="1" ht="13.8" x14ac:dyDescent="0.3">
      <c r="A3" s="4">
        <v>600</v>
      </c>
      <c r="B3" s="3">
        <f t="shared" ref="B3:B12" si="0">A3*0.5</f>
        <v>300</v>
      </c>
      <c r="C3" s="12">
        <v>5</v>
      </c>
      <c r="D3" s="12">
        <v>5</v>
      </c>
      <c r="E3" s="5" t="str">
        <f t="shared" ref="E3:E12" si="1">_xlfn.CONCAT(B3,"-",A3," / ",C3,"-",D3," [A]")</f>
        <v>300-600 / 5-5 [A]</v>
      </c>
    </row>
    <row r="4" spans="1:5" s="1" customFormat="1" ht="13.8" x14ac:dyDescent="0.3">
      <c r="A4" s="4">
        <v>300</v>
      </c>
      <c r="B4" s="3">
        <f t="shared" si="0"/>
        <v>150</v>
      </c>
      <c r="C4" s="12">
        <v>5</v>
      </c>
      <c r="D4" s="12">
        <v>5</v>
      </c>
      <c r="E4" s="5" t="str">
        <f t="shared" si="1"/>
        <v>150-300 / 5-5 [A]</v>
      </c>
    </row>
    <row r="5" spans="1:5" s="1" customFormat="1" ht="13.8" x14ac:dyDescent="0.3">
      <c r="A5" s="4">
        <v>200</v>
      </c>
      <c r="B5" s="3">
        <f t="shared" si="0"/>
        <v>100</v>
      </c>
      <c r="C5" s="12">
        <v>5</v>
      </c>
      <c r="D5" s="12">
        <v>5</v>
      </c>
      <c r="E5" s="5" t="str">
        <f t="shared" si="1"/>
        <v>100-200 / 5-5 [A]</v>
      </c>
    </row>
    <row r="6" spans="1:5" s="1" customFormat="1" ht="13.8" x14ac:dyDescent="0.3">
      <c r="A6" s="4">
        <v>150</v>
      </c>
      <c r="B6" s="3">
        <f t="shared" si="0"/>
        <v>75</v>
      </c>
      <c r="C6" s="12">
        <v>5</v>
      </c>
      <c r="D6" s="12">
        <v>5</v>
      </c>
      <c r="E6" s="5" t="str">
        <f t="shared" si="1"/>
        <v>75-150 / 5-5 [A]</v>
      </c>
    </row>
    <row r="7" spans="1:5" s="1" customFormat="1" ht="13.8" x14ac:dyDescent="0.3">
      <c r="A7" s="4">
        <v>100</v>
      </c>
      <c r="B7" s="3">
        <f t="shared" si="0"/>
        <v>50</v>
      </c>
      <c r="C7" s="12">
        <v>5</v>
      </c>
      <c r="D7" s="12">
        <v>5</v>
      </c>
      <c r="E7" s="5" t="str">
        <f t="shared" si="1"/>
        <v>50-100 / 5-5 [A]</v>
      </c>
    </row>
    <row r="8" spans="1:5" s="1" customFormat="1" ht="13.8" x14ac:dyDescent="0.3">
      <c r="A8" s="4">
        <v>50</v>
      </c>
      <c r="B8" s="3">
        <f t="shared" si="0"/>
        <v>25</v>
      </c>
      <c r="C8" s="12">
        <v>5</v>
      </c>
      <c r="D8" s="12">
        <v>5</v>
      </c>
      <c r="E8" s="5" t="str">
        <f t="shared" si="1"/>
        <v>25-50 / 5-5 [A]</v>
      </c>
    </row>
    <row r="9" spans="1:5" s="1" customFormat="1" ht="13.8" x14ac:dyDescent="0.3">
      <c r="A9" s="4">
        <v>30</v>
      </c>
      <c r="B9" s="3">
        <f t="shared" si="0"/>
        <v>15</v>
      </c>
      <c r="C9" s="12">
        <v>5</v>
      </c>
      <c r="D9" s="12">
        <v>5</v>
      </c>
      <c r="E9" s="5" t="str">
        <f t="shared" si="1"/>
        <v>15-30 / 5-5 [A]</v>
      </c>
    </row>
    <row r="10" spans="1:5" s="1" customFormat="1" ht="13.8" x14ac:dyDescent="0.3">
      <c r="A10" s="4">
        <v>20</v>
      </c>
      <c r="B10" s="3">
        <f t="shared" si="0"/>
        <v>10</v>
      </c>
      <c r="C10" s="12">
        <v>5</v>
      </c>
      <c r="D10" s="12">
        <v>5</v>
      </c>
      <c r="E10" s="5" t="str">
        <f t="shared" si="1"/>
        <v>10-20 / 5-5 [A]</v>
      </c>
    </row>
    <row r="11" spans="1:5" s="1" customFormat="1" ht="13.8" x14ac:dyDescent="0.3">
      <c r="A11" s="6">
        <v>10</v>
      </c>
      <c r="B11" s="7">
        <f t="shared" si="0"/>
        <v>5</v>
      </c>
      <c r="C11" s="13">
        <v>5</v>
      </c>
      <c r="D11" s="13">
        <v>5</v>
      </c>
      <c r="E11" s="8" t="str">
        <f t="shared" ref="E11" si="2">_xlfn.CONCAT(B11,"-",A11," / ",C11,"-",D11," [A]")</f>
        <v>5-10 / 5-5 [A]</v>
      </c>
    </row>
    <row r="12" spans="1:5" s="1" customFormat="1" ht="13.8" x14ac:dyDescent="0.3">
      <c r="A12" s="6">
        <v>5</v>
      </c>
      <c r="B12" s="7">
        <f t="shared" si="0"/>
        <v>2.5</v>
      </c>
      <c r="C12" s="13">
        <v>5</v>
      </c>
      <c r="D12" s="13">
        <v>5</v>
      </c>
      <c r="E12" s="8" t="str">
        <f t="shared" si="1"/>
        <v>2.5-5 / 5-5 [A]</v>
      </c>
    </row>
    <row r="13" spans="1:5" s="1" customFormat="1" ht="13.8" x14ac:dyDescent="0.3"/>
    <row r="14" spans="1:5" s="1" customFormat="1" ht="13.8" x14ac:dyDescent="0.3">
      <c r="A14" s="1" t="str">
        <f>IF(A12&lt;B11,1,"")</f>
        <v/>
      </c>
    </row>
    <row r="15" spans="1:5" s="1" customFormat="1" ht="13.8" x14ac:dyDescent="0.3"/>
    <row r="16" spans="1:5" s="1" customFormat="1" ht="13.8" x14ac:dyDescent="0.3"/>
    <row r="17" s="1" customFormat="1" ht="13.8" x14ac:dyDescent="0.3"/>
    <row r="18" s="1" customFormat="1" ht="13.8" x14ac:dyDescent="0.3"/>
    <row r="19" s="1" customFormat="1" ht="13.8" x14ac:dyDescent="0.3"/>
    <row r="20" s="1" customFormat="1" ht="13.8" x14ac:dyDescent="0.3"/>
    <row r="21" s="1" customFormat="1" ht="13.8" x14ac:dyDescent="0.3"/>
    <row r="22" s="1" customFormat="1" ht="13.8" x14ac:dyDescent="0.3"/>
    <row r="23" s="1" customFormat="1" ht="13.8" x14ac:dyDescent="0.3"/>
    <row r="24" s="1" customFormat="1" ht="13.8" x14ac:dyDescent="0.3"/>
    <row r="25" s="1" customFormat="1" ht="13.8" x14ac:dyDescent="0.3"/>
    <row r="26" s="1" customFormat="1" ht="13.8" x14ac:dyDescent="0.3"/>
    <row r="27" s="1" customFormat="1" ht="13.8" x14ac:dyDescent="0.3"/>
    <row r="28" s="1" customFormat="1" ht="13.8" x14ac:dyDescent="0.3"/>
    <row r="29" s="1" customFormat="1" ht="13.8" x14ac:dyDescent="0.3"/>
    <row r="30" s="1" customFormat="1" ht="13.8" x14ac:dyDescent="0.3"/>
    <row r="31" s="1" customFormat="1" ht="13.8" x14ac:dyDescent="0.3"/>
    <row r="32" s="1" customFormat="1" ht="13.8" x14ac:dyDescent="0.3"/>
    <row r="33" s="1" customFormat="1" ht="13.8" x14ac:dyDescent="0.3"/>
    <row r="34" s="1" customFormat="1" ht="13.8" x14ac:dyDescent="0.3"/>
    <row r="35" s="1" customFormat="1" ht="13.8" x14ac:dyDescent="0.3"/>
    <row r="36" s="1" customFormat="1" ht="13.8" x14ac:dyDescent="0.3"/>
    <row r="37" s="1" customFormat="1" ht="13.8" x14ac:dyDescent="0.3"/>
    <row r="38" s="1" customFormat="1" ht="13.8" x14ac:dyDescent="0.3"/>
    <row r="39" s="1" customFormat="1" ht="13.8" x14ac:dyDescent="0.3"/>
    <row r="40" s="1" customFormat="1" ht="13.8" x14ac:dyDescent="0.3"/>
    <row r="41" s="1" customFormat="1" ht="13.8" x14ac:dyDescent="0.3"/>
    <row r="42" s="1" customFormat="1" ht="13.8" x14ac:dyDescent="0.3"/>
    <row r="43" s="1" customFormat="1" ht="13.8" x14ac:dyDescent="0.3"/>
    <row r="44" s="1" customFormat="1" ht="13.8" x14ac:dyDescent="0.3"/>
    <row r="45" s="1" customFormat="1" ht="13.8" x14ac:dyDescent="0.3"/>
    <row r="46" s="1" customFormat="1" ht="13.8" x14ac:dyDescent="0.3"/>
    <row r="47" s="1" customFormat="1" ht="13.8" x14ac:dyDescent="0.3"/>
    <row r="48" s="1" customFormat="1" ht="13.8" x14ac:dyDescent="0.3"/>
    <row r="49" s="1" customFormat="1" ht="13.8" x14ac:dyDescent="0.3"/>
    <row r="50" s="1" customFormat="1" ht="13.8" x14ac:dyDescent="0.3"/>
    <row r="51" s="1" customFormat="1" ht="13.8" x14ac:dyDescent="0.3"/>
    <row r="52" s="1" customFormat="1" ht="13.8" x14ac:dyDescent="0.3"/>
    <row r="53" s="1" customFormat="1" ht="13.8" x14ac:dyDescent="0.3"/>
    <row r="54" s="1" customFormat="1" ht="13.8" x14ac:dyDescent="0.3"/>
    <row r="55" s="1" customFormat="1" ht="13.8" x14ac:dyDescent="0.3"/>
    <row r="56" s="1" customFormat="1" ht="13.8" x14ac:dyDescent="0.3"/>
    <row r="57" s="1" customFormat="1" ht="13.8" x14ac:dyDescent="0.3"/>
    <row r="58" s="1" customFormat="1" ht="13.8" x14ac:dyDescent="0.3"/>
    <row r="59" s="1" customFormat="1" ht="13.8" x14ac:dyDescent="0.3"/>
    <row r="60" s="1" customFormat="1" ht="13.8" x14ac:dyDescent="0.3"/>
    <row r="61" s="1" customFormat="1" ht="13.8" x14ac:dyDescent="0.3"/>
    <row r="62" s="1" customFormat="1" ht="13.8" x14ac:dyDescent="0.3"/>
    <row r="63" s="1" customFormat="1" ht="13.8" x14ac:dyDescent="0.3"/>
    <row r="64" s="1" customFormat="1" ht="13.8" x14ac:dyDescent="0.3"/>
    <row r="65" s="1" customFormat="1" ht="13.8" x14ac:dyDescent="0.3"/>
    <row r="66" s="1" customFormat="1" ht="13.8" x14ac:dyDescent="0.3"/>
    <row r="67" s="1" customFormat="1" ht="13.8" x14ac:dyDescent="0.3"/>
    <row r="68" s="1" customFormat="1" ht="13.8" x14ac:dyDescent="0.3"/>
    <row r="69" s="1" customFormat="1" ht="13.8" x14ac:dyDescent="0.3"/>
    <row r="70" s="1" customFormat="1" ht="13.8" x14ac:dyDescent="0.3"/>
    <row r="71" s="1" customFormat="1" ht="13.8" x14ac:dyDescent="0.3"/>
    <row r="72" s="1" customFormat="1" ht="13.8" x14ac:dyDescent="0.3"/>
    <row r="73" s="1" customFormat="1" ht="13.8" x14ac:dyDescent="0.3"/>
    <row r="74" s="1" customFormat="1" ht="13.8" x14ac:dyDescent="0.3"/>
    <row r="75" s="1" customFormat="1" ht="13.8" x14ac:dyDescent="0.3"/>
    <row r="76" s="1" customFormat="1" ht="13.8" x14ac:dyDescent="0.3"/>
    <row r="77" s="1" customFormat="1" ht="13.8" x14ac:dyDescent="0.3"/>
    <row r="78" s="1" customFormat="1" ht="13.8" x14ac:dyDescent="0.3"/>
    <row r="79" s="1" customFormat="1" ht="13.8" x14ac:dyDescent="0.3"/>
    <row r="80" s="1" customFormat="1" ht="13.8" x14ac:dyDescent="0.3"/>
    <row r="81" s="1" customFormat="1" ht="13.8" x14ac:dyDescent="0.3"/>
    <row r="82" s="1" customFormat="1" ht="13.8" x14ac:dyDescent="0.3"/>
    <row r="83" s="1" customFormat="1" ht="13.8" x14ac:dyDescent="0.3"/>
    <row r="84" s="1" customFormat="1" ht="13.8" x14ac:dyDescent="0.3"/>
    <row r="85" s="1" customFormat="1" ht="13.8" x14ac:dyDescent="0.3"/>
    <row r="86" s="1" customFormat="1" ht="13.8" x14ac:dyDescent="0.3"/>
    <row r="87" s="1" customFormat="1" ht="13.8" x14ac:dyDescent="0.3"/>
    <row r="88" s="1" customFormat="1" ht="13.8" x14ac:dyDescent="0.3"/>
    <row r="89" s="1" customFormat="1" ht="13.8" x14ac:dyDescent="0.3"/>
    <row r="90" s="1" customFormat="1" ht="13.8" x14ac:dyDescent="0.3"/>
    <row r="91" s="1" customFormat="1" ht="13.8" x14ac:dyDescent="0.3"/>
    <row r="92" s="1" customFormat="1" ht="13.8" x14ac:dyDescent="0.3"/>
    <row r="93" s="1" customFormat="1" ht="13.8" x14ac:dyDescent="0.3"/>
    <row r="94" s="1" customFormat="1" ht="13.8" x14ac:dyDescent="0.3"/>
    <row r="95" s="1" customFormat="1" ht="13.8" x14ac:dyDescent="0.3"/>
    <row r="96" s="1" customFormat="1" ht="13.8" x14ac:dyDescent="0.3"/>
    <row r="97" s="1" customFormat="1" ht="13.8" x14ac:dyDescent="0.3"/>
    <row r="98" s="1" customFormat="1" ht="13.8" x14ac:dyDescent="0.3"/>
    <row r="99" s="1" customFormat="1" ht="13.8" x14ac:dyDescent="0.3"/>
    <row r="100" s="1" customFormat="1" ht="13.8" x14ac:dyDescent="0.3"/>
    <row r="101" s="1" customFormat="1" ht="13.8" x14ac:dyDescent="0.3"/>
    <row r="102" s="1" customFormat="1" ht="13.8" x14ac:dyDescent="0.3"/>
    <row r="103" s="1" customFormat="1" ht="13.8" x14ac:dyDescent="0.3"/>
    <row r="104" s="1" customFormat="1" ht="13.8" x14ac:dyDescent="0.3"/>
    <row r="105" s="1" customFormat="1" ht="13.8" x14ac:dyDescent="0.3"/>
    <row r="106" s="1" customFormat="1" ht="13.8" x14ac:dyDescent="0.3"/>
    <row r="107" s="1" customFormat="1" ht="13.8" x14ac:dyDescent="0.3"/>
    <row r="108" s="1" customFormat="1" ht="13.8" x14ac:dyDescent="0.3"/>
    <row r="109" s="1" customFormat="1" ht="13.8" x14ac:dyDescent="0.3"/>
    <row r="110" s="1" customFormat="1" ht="13.8" x14ac:dyDescent="0.3"/>
    <row r="111" s="1" customFormat="1" ht="13.8" x14ac:dyDescent="0.3"/>
    <row r="112" s="1" customFormat="1" ht="13.8" x14ac:dyDescent="0.3"/>
    <row r="113" s="1" customFormat="1" ht="13.8" x14ac:dyDescent="0.3"/>
    <row r="114" s="1" customFormat="1" ht="13.8" x14ac:dyDescent="0.3"/>
    <row r="115" s="1" customFormat="1" ht="13.8" x14ac:dyDescent="0.3"/>
    <row r="116" s="1" customFormat="1" ht="13.8" x14ac:dyDescent="0.3"/>
    <row r="117" s="1" customFormat="1" ht="13.8" x14ac:dyDescent="0.3"/>
    <row r="118" s="1" customFormat="1" ht="13.8" x14ac:dyDescent="0.3"/>
    <row r="119" s="1" customFormat="1" ht="13.8" x14ac:dyDescent="0.3"/>
    <row r="120" s="1" customFormat="1" ht="13.8" x14ac:dyDescent="0.3"/>
    <row r="121" s="1" customFormat="1" ht="13.8" x14ac:dyDescent="0.3"/>
    <row r="122" s="1" customFormat="1" ht="13.8" x14ac:dyDescent="0.3"/>
    <row r="123" s="1" customFormat="1" ht="13.8" x14ac:dyDescent="0.3"/>
    <row r="124" s="1" customFormat="1" ht="13.8" x14ac:dyDescent="0.3"/>
    <row r="125" s="1" customFormat="1" ht="13.8" x14ac:dyDescent="0.3"/>
    <row r="126" s="1" customFormat="1" ht="13.8" x14ac:dyDescent="0.3"/>
    <row r="127" s="1" customFormat="1" ht="13.8" x14ac:dyDescent="0.3"/>
    <row r="128" s="1" customFormat="1" ht="13.8" x14ac:dyDescent="0.3"/>
    <row r="129" s="1" customFormat="1" ht="13.8" x14ac:dyDescent="0.3"/>
    <row r="130" s="1" customFormat="1" ht="13.8" x14ac:dyDescent="0.3"/>
    <row r="131" s="1" customFormat="1" ht="13.8" x14ac:dyDescent="0.3"/>
    <row r="132" s="1" customFormat="1" ht="13.8" x14ac:dyDescent="0.3"/>
    <row r="133" s="1" customFormat="1" ht="13.8" x14ac:dyDescent="0.3"/>
    <row r="134" s="1" customFormat="1" ht="13.8" x14ac:dyDescent="0.3"/>
    <row r="135" s="1" customFormat="1" ht="13.8" x14ac:dyDescent="0.3"/>
    <row r="136" s="1" customFormat="1" ht="13.8" x14ac:dyDescent="0.3"/>
    <row r="137" s="1" customFormat="1" ht="13.8" x14ac:dyDescent="0.3"/>
    <row r="138" s="1" customFormat="1" ht="13.8" x14ac:dyDescent="0.3"/>
    <row r="139" s="1" customFormat="1" ht="13.8" x14ac:dyDescent="0.3"/>
    <row r="140" s="1" customFormat="1" ht="13.8" x14ac:dyDescent="0.3"/>
    <row r="141" s="1" customFormat="1" ht="13.8" x14ac:dyDescent="0.3"/>
    <row r="142" s="1" customFormat="1" ht="13.8" x14ac:dyDescent="0.3"/>
    <row r="143" s="1" customFormat="1" ht="13.8" x14ac:dyDescent="0.3"/>
    <row r="144" s="1" customFormat="1" ht="13.8" x14ac:dyDescent="0.3"/>
    <row r="145" s="1" customFormat="1" ht="13.8" x14ac:dyDescent="0.3"/>
    <row r="146" s="1" customFormat="1" ht="13.8" x14ac:dyDescent="0.3"/>
    <row r="147" s="1" customFormat="1" ht="13.8" x14ac:dyDescent="0.3"/>
    <row r="148" s="1" customFormat="1" ht="13.8" x14ac:dyDescent="0.3"/>
    <row r="149" s="1" customFormat="1" ht="13.8" x14ac:dyDescent="0.3"/>
    <row r="150" s="1" customFormat="1" ht="13.8" x14ac:dyDescent="0.3"/>
    <row r="151" s="1" customFormat="1" ht="13.8" x14ac:dyDescent="0.3"/>
    <row r="152" s="1" customFormat="1" ht="13.8" x14ac:dyDescent="0.3"/>
    <row r="153" s="1" customFormat="1" ht="13.8" x14ac:dyDescent="0.3"/>
    <row r="154" s="1" customFormat="1" ht="13.8" x14ac:dyDescent="0.3"/>
    <row r="155" s="1" customFormat="1" ht="13.8" x14ac:dyDescent="0.3"/>
    <row r="156" s="1" customFormat="1" ht="13.8" x14ac:dyDescent="0.3"/>
    <row r="157" s="1" customFormat="1" ht="13.8" x14ac:dyDescent="0.3"/>
    <row r="158" s="1" customFormat="1" ht="13.8" x14ac:dyDescent="0.3"/>
    <row r="159" s="1" customFormat="1" ht="13.8" x14ac:dyDescent="0.3"/>
    <row r="160" s="1" customFormat="1" ht="13.8" x14ac:dyDescent="0.3"/>
  </sheetData>
  <mergeCells count="1">
    <mergeCell ref="A1:E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CÁLCULOS</vt:lpstr>
      <vt:lpstr>REFERENCIAS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Andrés Domínguez Galvá</dc:creator>
  <cp:lastModifiedBy>Andrés Domínguez Galvá</cp:lastModifiedBy>
  <dcterms:created xsi:type="dcterms:W3CDTF">2015-06-05T18:19:34Z</dcterms:created>
  <dcterms:modified xsi:type="dcterms:W3CDTF">2025-03-01T11:51:15Z</dcterms:modified>
</cp:coreProperties>
</file>